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drawings/drawing5.xml" ContentType="application/vnd.openxmlformats-officedocument.drawing+xml"/>
  <Override PartName="/xl/embeddings/oleObject2.bin" ContentType="application/vnd.openxmlformats-officedocument.oleObject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75" windowWidth="18195" windowHeight="11760" activeTab="10"/>
  </bookViews>
  <sheets>
    <sheet name="1" sheetId="1" r:id="rId1"/>
    <sheet name="1-rešenje" sheetId="4" r:id="rId2"/>
    <sheet name="2" sheetId="3" r:id="rId3"/>
    <sheet name="2-rešenje" sheetId="5" r:id="rId4"/>
    <sheet name="3" sheetId="6" r:id="rId5"/>
    <sheet name="3-rešenje" sheetId="2" r:id="rId6"/>
    <sheet name="4" sheetId="7" r:id="rId7"/>
    <sheet name="4-rešenje" sheetId="8" r:id="rId8"/>
    <sheet name="5" sheetId="9" r:id="rId9"/>
    <sheet name="5-rešenje" sheetId="10" r:id="rId10"/>
    <sheet name="6" sheetId="12" r:id="rId11"/>
    <sheet name="6-rešenje" sheetId="11" r:id="rId12"/>
    <sheet name="Sheet9" sheetId="14" r:id="rId13"/>
  </sheets>
  <definedNames>
    <definedName name="_xlnm._FilterDatabase" localSheetId="0" hidden="1">'1'!#REF!</definedName>
    <definedName name="_xlnm._FilterDatabase" localSheetId="1" hidden="1">'1-rešenje'!#REF!</definedName>
  </definedNames>
  <calcPr calcId="144525" concurrentCalc="0"/>
</workbook>
</file>

<file path=xl/calcChain.xml><?xml version="1.0" encoding="utf-8"?>
<calcChain xmlns="http://schemas.openxmlformats.org/spreadsheetml/2006/main">
  <c r="L3" i="11" l="1"/>
  <c r="M3" i="11"/>
  <c r="H3" i="11"/>
  <c r="J3" i="11"/>
  <c r="K3" i="11"/>
  <c r="J4" i="11"/>
  <c r="J5" i="11"/>
  <c r="J6" i="11"/>
  <c r="J7" i="11"/>
  <c r="J8" i="11"/>
  <c r="J9" i="11"/>
  <c r="I4" i="11"/>
  <c r="I5" i="11"/>
  <c r="I6" i="11"/>
  <c r="I7" i="11"/>
  <c r="I8" i="11"/>
  <c r="I9" i="11"/>
  <c r="I3" i="11"/>
  <c r="H4" i="11"/>
  <c r="H5" i="11"/>
  <c r="H6" i="11"/>
  <c r="H7" i="11"/>
  <c r="H8" i="11"/>
  <c r="H9" i="11"/>
  <c r="M3" i="10"/>
  <c r="L3" i="10"/>
  <c r="J3" i="10"/>
  <c r="J7" i="10"/>
  <c r="K3" i="10"/>
  <c r="J4" i="10"/>
  <c r="J5" i="10"/>
  <c r="J6" i="10"/>
  <c r="J8" i="10"/>
  <c r="J9" i="10"/>
  <c r="I3" i="10"/>
  <c r="I4" i="10"/>
  <c r="I5" i="10"/>
  <c r="I6" i="10"/>
  <c r="I7" i="10"/>
  <c r="I8" i="10"/>
  <c r="I9" i="10"/>
  <c r="H4" i="10"/>
  <c r="H5" i="10"/>
  <c r="H6" i="10"/>
  <c r="H7" i="10"/>
  <c r="H8" i="10"/>
  <c r="H9" i="10"/>
  <c r="H3" i="10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5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6" i="8"/>
  <c r="J2" i="2"/>
  <c r="I2" i="2"/>
  <c r="H3" i="2"/>
  <c r="H4" i="2"/>
  <c r="H5" i="2"/>
  <c r="H6" i="2"/>
  <c r="H7" i="2"/>
  <c r="H8" i="2"/>
  <c r="H9" i="2"/>
  <c r="H10" i="2"/>
  <c r="H2" i="2"/>
  <c r="G3" i="2"/>
  <c r="G4" i="2"/>
  <c r="G5" i="2"/>
  <c r="G6" i="2"/>
  <c r="G7" i="2"/>
  <c r="G8" i="2"/>
  <c r="G9" i="2"/>
  <c r="G10" i="2"/>
  <c r="G2" i="2"/>
  <c r="E9" i="5"/>
  <c r="D9" i="5"/>
  <c r="C9" i="5"/>
  <c r="B9" i="5"/>
  <c r="E11" i="4"/>
  <c r="D11" i="4"/>
  <c r="C11" i="4"/>
  <c r="B11" i="4"/>
</calcChain>
</file>

<file path=xl/sharedStrings.xml><?xml version="1.0" encoding="utf-8"?>
<sst xmlns="http://schemas.openxmlformats.org/spreadsheetml/2006/main" count="311" uniqueCount="140">
  <si>
    <t>Maja</t>
  </si>
  <si>
    <t>Paja</t>
  </si>
  <si>
    <t>Vlaja</t>
  </si>
  <si>
    <t>Gaja</t>
  </si>
  <si>
    <t>Nina</t>
  </si>
  <si>
    <t>Mila</t>
  </si>
  <si>
    <t>Pera</t>
  </si>
  <si>
    <t>Dara</t>
  </si>
  <si>
    <t>Sara</t>
  </si>
  <si>
    <t>Srpski</t>
  </si>
  <si>
    <t>Matematika</t>
  </si>
  <si>
    <t>Istorija</t>
  </si>
  <si>
    <t>Biologija</t>
  </si>
  <si>
    <t>Geografija</t>
  </si>
  <si>
    <t>Broj nedovoljnih ocena</t>
  </si>
  <si>
    <t>Koliko učenika ima 1 iz srpskog?</t>
  </si>
  <si>
    <t>Koliko učenika ima nedovoljne ocene?</t>
  </si>
  <si>
    <t>Ime</t>
  </si>
  <si>
    <t>M salon - Izvestaj prodaje parfema</t>
  </si>
  <si>
    <t>Zadaci:</t>
  </si>
  <si>
    <t>Januar</t>
  </si>
  <si>
    <t>Februar</t>
  </si>
  <si>
    <t>Mart</t>
  </si>
  <si>
    <t>Milan Petrovic</t>
  </si>
  <si>
    <t>Emilija Jovic</t>
  </si>
  <si>
    <t xml:space="preserve">2b) Naci koliko prodaja je vece od 80, </t>
  </si>
  <si>
    <t>Nikola Milic</t>
  </si>
  <si>
    <t>Dragana Stankovic</t>
  </si>
  <si>
    <t>Ana Tepic</t>
  </si>
  <si>
    <t>2a)</t>
  </si>
  <si>
    <t>2b)</t>
  </si>
  <si>
    <t>2c)</t>
  </si>
  <si>
    <t>2d)</t>
  </si>
  <si>
    <t>II grupa</t>
  </si>
  <si>
    <t>Sound Vision - Izvestaj prodaje</t>
  </si>
  <si>
    <t>Kvartal1</t>
  </si>
  <si>
    <t>Kvartal2</t>
  </si>
  <si>
    <t>Kvartal3</t>
  </si>
  <si>
    <t>Kvartal4</t>
  </si>
  <si>
    <t>2a) Naci ukupnu prodaju svih prodatih kaseta,</t>
  </si>
  <si>
    <t>Kompakt diskovi</t>
  </si>
  <si>
    <t xml:space="preserve"> 2b) Naci koliko prodaja je manje od 30,</t>
  </si>
  <si>
    <t>Kasete</t>
  </si>
  <si>
    <t>Ploce</t>
  </si>
  <si>
    <t>Matematika - sve ćelije u kojima su ocene 1 obojiti u ljubičasto</t>
  </si>
  <si>
    <t>Biologija - ocene 5 boldovati i obojiti font u plavo</t>
  </si>
  <si>
    <t>Geografija - uokviriti ćelije sa ocenom 2 žutim okvirom</t>
  </si>
  <si>
    <t>Na broj nedovoljnjih ocena primeniti Icon Set (Flags)</t>
  </si>
  <si>
    <t>2a) Sabrati sve prodaje veće od 70</t>
  </si>
  <si>
    <t xml:space="preserve">2c) Koliki je prosek prodaja &lt;=65 </t>
  </si>
  <si>
    <t>PRODAVAC</t>
  </si>
  <si>
    <t>4) Sortirati prodavce po imenima tako da se sortiraju i njihove prodaje</t>
  </si>
  <si>
    <t>Validacija se vrši na Data/DataValidation</t>
  </si>
  <si>
    <t>Minimum je 1 zato što nula nije dozvoljena</t>
  </si>
  <si>
    <t>OBJAŠNJENJA:</t>
  </si>
  <si>
    <t>Pitamo da li je suma svih u januaru veća od sume u februaru i veća od sume u martu, ako jeste onda je januar najveći, ako nije onda pitamo da li je suma u februaru veća</t>
  </si>
  <si>
    <t>od sume u januaru i sume u martu, ako jeste onda je februar najveći, ako nije onda se podrazumeva da je mart najveći jer ni januar ni februar nisu.</t>
  </si>
  <si>
    <t>3)</t>
  </si>
  <si>
    <t xml:space="preserve">3) Podesiti plavu boju fonta i vsetlo plave ćelije za sve prodaje izmedju 60 i 70, a crvena slova za sve ostale. Boldirati u oba slucaja.
</t>
  </si>
  <si>
    <t>Home/Conditional Formatting/HighlightCellsRules/Between... (ovde je prikazano samo za plava slova i plava polja)</t>
  </si>
  <si>
    <t>4)</t>
  </si>
  <si>
    <t>Data/odeljak Sort&amp;Filter/od A do Z, selektovati imena prodavaca i primeniti naredbu</t>
  </si>
  <si>
    <t>3) Podesiti zelenu boju fonta i ćelija za sve prodaje manje ili jednake 30,  a ljubičastu za sve ostale. Boldirati u oba slucaja. Uokviriti debljim bordurama ako je prodaja bila 40</t>
  </si>
  <si>
    <t>4) Uokviriti debljim bordurama ako je prodaja bila 40</t>
  </si>
  <si>
    <t>5) Sortirati medije od Z do A</t>
  </si>
  <si>
    <t xml:space="preserve"> 2c) Naci kolika je prosecna prodaja ploca za prodaje veće od 36,</t>
  </si>
  <si>
    <t xml:space="preserve">1a) Podatke prodaje validirati tako da ne može da se unese broj &lt;0 ili &gt;=200. </t>
  </si>
  <si>
    <t>1b) Postaviti obaveštenje za unos sa naslovom: "Unos" i tekstom poruke:"Prodaja &gt;0 i &lt;=200!"</t>
  </si>
  <si>
    <t>1c) Postaviti poruku o grešci sa naslovom:"Greška!" i porukom: "Pogrešno ste uneli podatak!"</t>
  </si>
  <si>
    <t>1)</t>
  </si>
  <si>
    <t>1) Uneti podaci za prodaju ne smeju biti &gt;=50. Ispisati obaveštenje i poruku o grešci (Slično kao na sheet-u 1)</t>
  </si>
  <si>
    <t>2d) Ispisati čega je najviše prodato u prvom kvartalu</t>
  </si>
  <si>
    <t>5)</t>
  </si>
  <si>
    <t>Grafikon</t>
  </si>
  <si>
    <t>Medij</t>
  </si>
  <si>
    <t>5) Kreirati grafikon Area 3D, Layout 2, Title: Prodaja, na kojem se vidi prodaja za svakog prodavca po mesecima</t>
  </si>
  <si>
    <t>6) Kreirati grafikon Bar, Clustered Horizontal Cylinder, Layout 5, na kojem se vidi prodaja po kvartaliam za svaki medij</t>
  </si>
  <si>
    <t>4a)</t>
  </si>
  <si>
    <t>4a) Postaviti uslovno formatiranje da se pojavi zeleni krug samo na poljima koja su jednaka 40</t>
  </si>
  <si>
    <t>Objašnjenje:</t>
  </si>
  <si>
    <t>Home/Conditional Formmating/Icon Sets/More rules</t>
  </si>
  <si>
    <t>Ako učenik nema nedovoljnih izračunati prosek ocena inače ispisati "nedovoljan"</t>
  </si>
  <si>
    <t>Srpski - sve ocene između 2 i 4 obojiti u crveno (font i ćelije)</t>
  </si>
  <si>
    <t>Istorija - postaviti proizvoljan Data Bars</t>
  </si>
  <si>
    <t>Zadaci uslovno formatiranje i validacija:</t>
  </si>
  <si>
    <t>Na proseke, ako piše "nedovoljan"  primeniti crveno na font i boju ćelije</t>
  </si>
  <si>
    <t>7)</t>
  </si>
  <si>
    <t>Home/Conditional Formatting/HighlightCellsRules/Text That Contains</t>
  </si>
  <si>
    <t>Zabraniti da ne sme da se unese broj koji nije ocena uz odgovarajuće uputstvo: "Unesite ocenu od 1 do 5" i obaveštenje o grešci: "Niste uneli ispravno ocenu"</t>
  </si>
  <si>
    <t>Zadatak:</t>
  </si>
  <si>
    <t>x</t>
  </si>
  <si>
    <t>f(x)</t>
  </si>
  <si>
    <t>g(x)</t>
  </si>
  <si>
    <t>h(x)</t>
  </si>
  <si>
    <r>
      <t xml:space="preserve">x je u intervalu [1,100] sa korakom 3. Napraviti zajednički grafikon za funkcije f(x), g(x), h(x). Grafikon treba da bude tipa </t>
    </r>
    <r>
      <rPr>
        <b/>
        <sz val="11"/>
        <color theme="1"/>
        <rFont val="Calibri"/>
        <family val="2"/>
        <charset val="238"/>
        <scheme val="minor"/>
      </rPr>
      <t>Line with Markers,</t>
    </r>
    <r>
      <rPr>
        <sz val="11"/>
        <color theme="1"/>
        <rFont val="Calibri"/>
        <family val="2"/>
        <charset val="238"/>
        <scheme val="minor"/>
      </rPr>
      <t xml:space="preserve"> Layot 4</t>
    </r>
  </si>
  <si>
    <t>Radnik</t>
  </si>
  <si>
    <t>Pol</t>
  </si>
  <si>
    <t>Godine</t>
  </si>
  <si>
    <t>Radni staž</t>
  </si>
  <si>
    <t>Br dece</t>
  </si>
  <si>
    <t>Plata</t>
  </si>
  <si>
    <t>ZADATAK 1</t>
  </si>
  <si>
    <t>ZADATAK 2</t>
  </si>
  <si>
    <t>ZADATAK3</t>
  </si>
  <si>
    <t>ZADATAK4</t>
  </si>
  <si>
    <t>ZADATAK5</t>
  </si>
  <si>
    <t>ZADATAK6</t>
  </si>
  <si>
    <t>zensko</t>
  </si>
  <si>
    <t>musko</t>
  </si>
  <si>
    <t>Mika</t>
  </si>
  <si>
    <t>Žika</t>
  </si>
  <si>
    <t xml:space="preserve">Olga </t>
  </si>
  <si>
    <t>Nena</t>
  </si>
  <si>
    <r>
      <t>ZADATAK 1</t>
    </r>
    <r>
      <rPr>
        <sz val="12"/>
        <rFont val="Arial"/>
        <family val="2"/>
      </rPr>
      <t xml:space="preserve"> - Korigovati platu tako da svako ko ima ≥3 deteta dobije uvećanu platu za 5%</t>
    </r>
  </si>
  <si>
    <r>
      <t>ZADATAK 2</t>
    </r>
    <r>
      <rPr>
        <sz val="12"/>
        <rFont val="Arial"/>
        <family val="2"/>
      </rPr>
      <t xml:space="preserve"> - Ispitati da li osoba može da ide u penziju (da/ne). Osoba može da ide u penziju ako je zenskog pola i ima ≥60 godina ili ako je muškog pola i ima ≥65 godina</t>
    </r>
  </si>
  <si>
    <r>
      <t>ZADATAK 3</t>
    </r>
    <r>
      <rPr>
        <sz val="12"/>
        <rFont val="Arial"/>
        <family val="2"/>
      </rPr>
      <t xml:space="preserve"> - Ispitati da li osoba može da ide u penziju (da/ne), ali pod komplikovanijim uslovom. Osoba može da ide u penziju ako je zenskog pola i ima ≥60 godina ili radnog staža ≥30 ili ako je muškog pola i ima ≥65 godina ili radnog staža ≥35</t>
    </r>
  </si>
  <si>
    <r>
      <t>ZADATAK 5</t>
    </r>
    <r>
      <rPr>
        <sz val="12"/>
        <rFont val="Arial"/>
        <family val="2"/>
      </rPr>
      <t xml:space="preserve"> - Kolika je ukupna plata osoba mlađih od 40 godina?</t>
    </r>
  </si>
  <si>
    <t>ZADATAK 
3</t>
  </si>
  <si>
    <t>ZADATAK
4</t>
  </si>
  <si>
    <t>ZADATAK
5</t>
  </si>
  <si>
    <t>ZADATAK
6</t>
  </si>
  <si>
    <t>ZADATAK 
1</t>
  </si>
  <si>
    <t>ZADATAK
 2</t>
  </si>
  <si>
    <r>
      <t>ZADATAK 4</t>
    </r>
    <r>
      <rPr>
        <sz val="12"/>
        <rFont val="Arial"/>
        <family val="2"/>
      </rPr>
      <t xml:space="preserve"> - Koliko osoba ide u penziju (iz zadatka 3)?</t>
    </r>
  </si>
  <si>
    <r>
      <t>ZADATAK 6</t>
    </r>
    <r>
      <rPr>
        <sz val="12"/>
        <rFont val="Arial"/>
        <family val="2"/>
      </rPr>
      <t xml:space="preserve"> - Koliko godina radnog staža ima najmladji radnik</t>
    </r>
  </si>
  <si>
    <t>Odeljenje</t>
  </si>
  <si>
    <t>Ocene iz vladanja</t>
  </si>
  <si>
    <t>Engleski</t>
  </si>
  <si>
    <t>2-5</t>
  </si>
  <si>
    <t>2-1</t>
  </si>
  <si>
    <t>2-2</t>
  </si>
  <si>
    <t>2-3</t>
  </si>
  <si>
    <t>2-4</t>
  </si>
  <si>
    <r>
      <t>ZADATAK 1</t>
    </r>
    <r>
      <rPr>
        <sz val="12"/>
        <rFont val="Arial"/>
        <family val="2"/>
      </rPr>
      <t xml:space="preserve"> - Prosek ocena (bez vladanja). Ako ima 1 iz nekog predmeta prosek je 1</t>
    </r>
  </si>
  <si>
    <r>
      <t>ZADATAK 3</t>
    </r>
    <r>
      <rPr>
        <sz val="12"/>
        <rFont val="Arial"/>
        <family val="2"/>
      </rPr>
      <t xml:space="preserve"> - Ispitati da li učenik može da ide na ekskurziju (da/ne). Uslov da može da ide na ekskurziju je da ima pozitivnu ocenu iz vladanja i prosek veći od 1</t>
    </r>
  </si>
  <si>
    <r>
      <t>ZADATAK 4</t>
    </r>
    <r>
      <rPr>
        <sz val="12"/>
        <rFont val="Arial"/>
        <family val="2"/>
      </rPr>
      <t xml:space="preserve"> - Koliko osoba ide na ekskurziju?</t>
    </r>
  </si>
  <si>
    <r>
      <t>ZADATAK 2</t>
    </r>
    <r>
      <rPr>
        <sz val="12"/>
        <rFont val="Arial"/>
        <family val="2"/>
      </rPr>
      <t xml:space="preserve"> - Učenicima odeljenja 2-2, zbog toga što su pobegli sa časa, umanjiti ocene iz vladanja za jednu ocenu</t>
    </r>
  </si>
  <si>
    <r>
      <t>ZADATAK 6</t>
    </r>
    <r>
      <rPr>
        <sz val="12"/>
        <rFont val="Arial"/>
        <family val="2"/>
      </rPr>
      <t xml:space="preserve"> - Naći prosek svih pozitivnih ocena učenika?</t>
    </r>
  </si>
  <si>
    <t>2d) Da li je najviše prodato u januaru, februaru ili martu?</t>
  </si>
  <si>
    <r>
      <t>ZADATAK 5</t>
    </r>
    <r>
      <rPr>
        <sz val="12"/>
        <rFont val="Arial"/>
        <family val="2"/>
      </rPr>
      <t xml:space="preserve"> - Koliko ima najmanjih ocena iz matematike?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</si>
</sst>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sz val="14"/>
      <color indexed="8"/>
      <name val="Calibri"/>
      <family val="2"/>
    </font>
    <font>
      <b/>
      <u/>
      <sz val="12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sz val="10"/>
      <color theme="1"/>
      <name val="Calibri"/>
      <family val="2"/>
      <charset val="238"/>
      <scheme val="minor"/>
    </font>
    <font>
      <sz val="12"/>
      <color indexed="8"/>
      <name val="Calibri"/>
      <family val="2"/>
      <charset val="238"/>
    </font>
    <font>
      <sz val="12"/>
      <name val="Calibri"/>
      <family val="2"/>
      <charset val="238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</font>
    <font>
      <b/>
      <sz val="11"/>
      <color theme="1"/>
      <name val="Calibri"/>
      <family val="2"/>
      <charset val="238"/>
      <scheme val="minor"/>
    </font>
    <font>
      <b/>
      <sz val="14"/>
      <color rgb="FFFF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name val="Arial"/>
      <family val="2"/>
      <charset val="238"/>
    </font>
    <font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/>
    <xf numFmtId="0" fontId="6" fillId="3" borderId="3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3" borderId="5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right"/>
    </xf>
    <xf numFmtId="0" fontId="5" fillId="0" borderId="0" xfId="0" applyFont="1" applyAlignment="1">
      <alignment vertical="center" wrapText="1"/>
    </xf>
    <xf numFmtId="0" fontId="6" fillId="3" borderId="10" xfId="0" applyFont="1" applyFill="1" applyBorder="1" applyAlignment="1">
      <alignment horizontal="right"/>
    </xf>
    <xf numFmtId="0" fontId="6" fillId="3" borderId="13" xfId="0" applyFont="1" applyFill="1" applyBorder="1" applyAlignment="1">
      <alignment horizontal="right"/>
    </xf>
    <xf numFmtId="0" fontId="6" fillId="3" borderId="1" xfId="0" applyFont="1" applyFill="1" applyBorder="1" applyAlignment="1">
      <alignment horizontal="center"/>
    </xf>
    <xf numFmtId="0" fontId="5" fillId="0" borderId="1" xfId="0" applyFont="1" applyBorder="1"/>
    <xf numFmtId="0" fontId="0" fillId="0" borderId="0" xfId="0" applyBorder="1"/>
    <xf numFmtId="0" fontId="1" fillId="0" borderId="0" xfId="0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 wrapText="1"/>
    </xf>
    <xf numFmtId="0" fontId="8" fillId="0" borderId="7" xfId="0" applyFont="1" applyBorder="1"/>
    <xf numFmtId="0" fontId="8" fillId="0" borderId="8" xfId="0" applyFont="1" applyBorder="1"/>
    <xf numFmtId="0" fontId="8" fillId="0" borderId="9" xfId="0" applyFont="1" applyBorder="1"/>
    <xf numFmtId="0" fontId="8" fillId="0" borderId="11" xfId="0" applyFont="1" applyBorder="1"/>
    <xf numFmtId="0" fontId="8" fillId="0" borderId="1" xfId="0" applyFont="1" applyBorder="1"/>
    <xf numFmtId="0" fontId="8" fillId="0" borderId="12" xfId="0" applyFont="1" applyBorder="1"/>
    <xf numFmtId="0" fontId="8" fillId="0" borderId="14" xfId="0" applyFont="1" applyBorder="1"/>
    <xf numFmtId="0" fontId="8" fillId="0" borderId="15" xfId="0" applyFont="1" applyBorder="1"/>
    <xf numFmtId="0" fontId="8" fillId="0" borderId="16" xfId="0" applyFont="1" applyBorder="1"/>
    <xf numFmtId="0" fontId="9" fillId="0" borderId="7" xfId="0" applyFont="1" applyBorder="1"/>
    <xf numFmtId="0" fontId="9" fillId="0" borderId="8" xfId="0" applyFont="1" applyBorder="1"/>
    <xf numFmtId="0" fontId="9" fillId="0" borderId="9" xfId="0" applyFont="1" applyBorder="1"/>
    <xf numFmtId="0" fontId="9" fillId="0" borderId="11" xfId="0" applyFont="1" applyBorder="1"/>
    <xf numFmtId="0" fontId="9" fillId="0" borderId="1" xfId="0" applyFont="1" applyBorder="1"/>
    <xf numFmtId="0" fontId="9" fillId="0" borderId="12" xfId="0" applyFont="1" applyBorder="1"/>
    <xf numFmtId="0" fontId="9" fillId="0" borderId="14" xfId="0" applyFont="1" applyBorder="1"/>
    <xf numFmtId="0" fontId="9" fillId="0" borderId="15" xfId="0" applyFont="1" applyBorder="1"/>
    <xf numFmtId="0" fontId="9" fillId="0" borderId="16" xfId="0" applyFont="1" applyBorder="1"/>
    <xf numFmtId="0" fontId="5" fillId="0" borderId="0" xfId="0" applyFont="1" applyAlignment="1">
      <alignment horizontal="left" wrapText="1"/>
    </xf>
    <xf numFmtId="0" fontId="6" fillId="2" borderId="2" xfId="0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0" fontId="11" fillId="2" borderId="2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10" fillId="0" borderId="0" xfId="0" applyFont="1"/>
    <xf numFmtId="0" fontId="13" fillId="0" borderId="0" xfId="0" applyFont="1"/>
    <xf numFmtId="0" fontId="0" fillId="0" borderId="1" xfId="0" applyBorder="1" applyAlignment="1">
      <alignment horizontal="center" vertical="center"/>
    </xf>
    <xf numFmtId="0" fontId="1" fillId="0" borderId="0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15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1" fontId="0" fillId="7" borderId="1" xfId="0" applyNumberForma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wrapText="1"/>
    </xf>
    <xf numFmtId="0" fontId="15" fillId="5" borderId="0" xfId="0" applyFont="1" applyFill="1" applyAlignment="1">
      <alignment horizontal="left" vertical="center" wrapText="1"/>
    </xf>
    <xf numFmtId="0" fontId="16" fillId="5" borderId="0" xfId="0" applyFont="1" applyFill="1" applyAlignment="1">
      <alignment horizontal="left" vertical="center" wrapText="1"/>
    </xf>
    <xf numFmtId="0" fontId="15" fillId="7" borderId="0" xfId="0" applyFont="1" applyFill="1" applyAlignment="1">
      <alignment horizontal="left" vertical="center" wrapText="1"/>
    </xf>
    <xf numFmtId="0" fontId="16" fillId="7" borderId="0" xfId="0" applyFont="1" applyFill="1" applyAlignment="1">
      <alignment horizontal="left" vertical="center" wrapText="1"/>
    </xf>
  </cellXfs>
  <cellStyles count="1">
    <cellStyle name="Normal" xfId="0" builtinId="0"/>
  </cellStyles>
  <dxfs count="8">
    <dxf>
      <font>
        <color rgb="FF9C0006"/>
      </font>
      <fill>
        <patternFill>
          <bgColor rgb="FFFFC7CE"/>
        </patternFill>
      </fill>
    </dxf>
    <dxf>
      <border>
        <left style="thin">
          <color rgb="FFFFFF00"/>
        </left>
        <right style="thin">
          <color rgb="FFFFFF00"/>
        </right>
        <top style="thin">
          <color rgb="FFFFFF00"/>
        </top>
        <bottom style="thin">
          <color rgb="FFFFFF00"/>
        </bottom>
        <vertical/>
        <horizontal/>
      </border>
    </dxf>
    <dxf>
      <font>
        <b/>
        <i val="0"/>
        <color theme="3" tint="0.39994506668294322"/>
      </font>
    </dxf>
    <dxf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3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r-Latn-RS"/>
              <a:t>Prodaja</a:t>
            </a:r>
            <a:endParaRPr lang="en-US"/>
          </a:p>
        </c:rich>
      </c:tx>
      <c:overlay val="0"/>
    </c:title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standard"/>
        <c:varyColors val="0"/>
        <c:ser>
          <c:idx val="0"/>
          <c:order val="0"/>
          <c:tx>
            <c:strRef>
              <c:f>'1-rešenje'!$C$3</c:f>
              <c:strCache>
                <c:ptCount val="1"/>
                <c:pt idx="0">
                  <c:v>Januar</c:v>
                </c:pt>
              </c:strCache>
            </c:strRef>
          </c:tx>
          <c:cat>
            <c:strRef>
              <c:f>'1-rešenje'!$B$4:$B$8</c:f>
              <c:strCache>
                <c:ptCount val="5"/>
                <c:pt idx="0">
                  <c:v>Milan Petrovic</c:v>
                </c:pt>
                <c:pt idx="1">
                  <c:v>Emilija Jovic</c:v>
                </c:pt>
                <c:pt idx="2">
                  <c:v>Nikola Milic</c:v>
                </c:pt>
                <c:pt idx="3">
                  <c:v>Dragana Stankovic</c:v>
                </c:pt>
                <c:pt idx="4">
                  <c:v>Ana Tepic</c:v>
                </c:pt>
              </c:strCache>
            </c:strRef>
          </c:cat>
          <c:val>
            <c:numRef>
              <c:f>'1-rešenje'!$C$4:$C$8</c:f>
              <c:numCache>
                <c:formatCode>General</c:formatCode>
                <c:ptCount val="5"/>
                <c:pt idx="0">
                  <c:v>55</c:v>
                </c:pt>
                <c:pt idx="1">
                  <c:v>68</c:v>
                </c:pt>
                <c:pt idx="2">
                  <c:v>77</c:v>
                </c:pt>
                <c:pt idx="3">
                  <c:v>68</c:v>
                </c:pt>
                <c:pt idx="4">
                  <c:v>71</c:v>
                </c:pt>
              </c:numCache>
            </c:numRef>
          </c:val>
        </c:ser>
        <c:ser>
          <c:idx val="1"/>
          <c:order val="1"/>
          <c:tx>
            <c:strRef>
              <c:f>'1-rešenje'!$D$3</c:f>
              <c:strCache>
                <c:ptCount val="1"/>
                <c:pt idx="0">
                  <c:v>Februar</c:v>
                </c:pt>
              </c:strCache>
            </c:strRef>
          </c:tx>
          <c:cat>
            <c:strRef>
              <c:f>'1-rešenje'!$B$4:$B$8</c:f>
              <c:strCache>
                <c:ptCount val="5"/>
                <c:pt idx="0">
                  <c:v>Milan Petrovic</c:v>
                </c:pt>
                <c:pt idx="1">
                  <c:v>Emilija Jovic</c:v>
                </c:pt>
                <c:pt idx="2">
                  <c:v>Nikola Milic</c:v>
                </c:pt>
                <c:pt idx="3">
                  <c:v>Dragana Stankovic</c:v>
                </c:pt>
                <c:pt idx="4">
                  <c:v>Ana Tepic</c:v>
                </c:pt>
              </c:strCache>
            </c:strRef>
          </c:cat>
          <c:val>
            <c:numRef>
              <c:f>'1-rešenje'!$D$4:$D$8</c:f>
              <c:numCache>
                <c:formatCode>General</c:formatCode>
                <c:ptCount val="5"/>
                <c:pt idx="0">
                  <c:v>85</c:v>
                </c:pt>
                <c:pt idx="1">
                  <c:v>78</c:v>
                </c:pt>
                <c:pt idx="2">
                  <c:v>75</c:v>
                </c:pt>
                <c:pt idx="3">
                  <c:v>65</c:v>
                </c:pt>
                <c:pt idx="4">
                  <c:v>78</c:v>
                </c:pt>
              </c:numCache>
            </c:numRef>
          </c:val>
        </c:ser>
        <c:ser>
          <c:idx val="2"/>
          <c:order val="2"/>
          <c:tx>
            <c:strRef>
              <c:f>'1-rešenje'!$E$3</c:f>
              <c:strCache>
                <c:ptCount val="1"/>
                <c:pt idx="0">
                  <c:v>Mart</c:v>
                </c:pt>
              </c:strCache>
            </c:strRef>
          </c:tx>
          <c:cat>
            <c:strRef>
              <c:f>'1-rešenje'!$B$4:$B$8</c:f>
              <c:strCache>
                <c:ptCount val="5"/>
                <c:pt idx="0">
                  <c:v>Milan Petrovic</c:v>
                </c:pt>
                <c:pt idx="1">
                  <c:v>Emilija Jovic</c:v>
                </c:pt>
                <c:pt idx="2">
                  <c:v>Nikola Milic</c:v>
                </c:pt>
                <c:pt idx="3">
                  <c:v>Dragana Stankovic</c:v>
                </c:pt>
                <c:pt idx="4">
                  <c:v>Ana Tepic</c:v>
                </c:pt>
              </c:strCache>
            </c:strRef>
          </c:cat>
          <c:val>
            <c:numRef>
              <c:f>'1-rešenje'!$E$4:$E$8</c:f>
              <c:numCache>
                <c:formatCode>General</c:formatCode>
                <c:ptCount val="5"/>
                <c:pt idx="0">
                  <c:v>64</c:v>
                </c:pt>
                <c:pt idx="1">
                  <c:v>94</c:v>
                </c:pt>
                <c:pt idx="2">
                  <c:v>80</c:v>
                </c:pt>
                <c:pt idx="3">
                  <c:v>78</c:v>
                </c:pt>
                <c:pt idx="4">
                  <c:v>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95488"/>
        <c:axId val="12497280"/>
        <c:axId val="124338624"/>
      </c:area3DChart>
      <c:catAx>
        <c:axId val="12495488"/>
        <c:scaling>
          <c:orientation val="minMax"/>
        </c:scaling>
        <c:delete val="0"/>
        <c:axPos val="b"/>
        <c:majorTickMark val="none"/>
        <c:minorTickMark val="none"/>
        <c:tickLblPos val="nextTo"/>
        <c:crossAx val="12497280"/>
        <c:crosses val="autoZero"/>
        <c:auto val="1"/>
        <c:lblAlgn val="ctr"/>
        <c:lblOffset val="100"/>
        <c:noMultiLvlLbl val="0"/>
      </c:catAx>
      <c:valAx>
        <c:axId val="1249728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2495488"/>
        <c:crosses val="autoZero"/>
        <c:crossBetween val="midCat"/>
      </c:valAx>
      <c:serAx>
        <c:axId val="124338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2497280"/>
        <c:crosses val="autoZero"/>
      </c:serAx>
    </c:plotArea>
    <c:legend>
      <c:legendPos val="t"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'2-rešenje'!$B$4</c:f>
              <c:strCache>
                <c:ptCount val="1"/>
                <c:pt idx="0">
                  <c:v>Kompakt diskovi</c:v>
                </c:pt>
              </c:strCache>
            </c:strRef>
          </c:tx>
          <c:invertIfNegative val="0"/>
          <c:cat>
            <c:strRef>
              <c:f>'2-rešenje'!$C$3:$F$3</c:f>
              <c:strCache>
                <c:ptCount val="4"/>
                <c:pt idx="0">
                  <c:v>Kvartal1</c:v>
                </c:pt>
                <c:pt idx="1">
                  <c:v>Kvartal2</c:v>
                </c:pt>
                <c:pt idx="2">
                  <c:v>Kvartal3</c:v>
                </c:pt>
                <c:pt idx="3">
                  <c:v>Kvartal4</c:v>
                </c:pt>
              </c:strCache>
            </c:strRef>
          </c:cat>
          <c:val>
            <c:numRef>
              <c:f>'2-rešenje'!$C$4:$F$4</c:f>
              <c:numCache>
                <c:formatCode>General</c:formatCode>
                <c:ptCount val="4"/>
                <c:pt idx="0">
                  <c:v>25</c:v>
                </c:pt>
                <c:pt idx="1">
                  <c:v>35</c:v>
                </c:pt>
                <c:pt idx="2">
                  <c:v>34</c:v>
                </c:pt>
                <c:pt idx="3">
                  <c:v>30</c:v>
                </c:pt>
              </c:numCache>
            </c:numRef>
          </c:val>
        </c:ser>
        <c:ser>
          <c:idx val="1"/>
          <c:order val="1"/>
          <c:tx>
            <c:strRef>
              <c:f>'2-rešenje'!$B$5</c:f>
              <c:strCache>
                <c:ptCount val="1"/>
                <c:pt idx="0">
                  <c:v>Kasete</c:v>
                </c:pt>
              </c:strCache>
            </c:strRef>
          </c:tx>
          <c:invertIfNegative val="0"/>
          <c:cat>
            <c:strRef>
              <c:f>'2-rešenje'!$C$3:$F$3</c:f>
              <c:strCache>
                <c:ptCount val="4"/>
                <c:pt idx="0">
                  <c:v>Kvartal1</c:v>
                </c:pt>
                <c:pt idx="1">
                  <c:v>Kvartal2</c:v>
                </c:pt>
                <c:pt idx="2">
                  <c:v>Kvartal3</c:v>
                </c:pt>
                <c:pt idx="3">
                  <c:v>Kvartal4</c:v>
                </c:pt>
              </c:strCache>
            </c:strRef>
          </c:cat>
          <c:val>
            <c:numRef>
              <c:f>'2-rešenje'!$C$5:$F$5</c:f>
              <c:numCache>
                <c:formatCode>General</c:formatCode>
                <c:ptCount val="4"/>
                <c:pt idx="0">
                  <c:v>28</c:v>
                </c:pt>
                <c:pt idx="1">
                  <c:v>38</c:v>
                </c:pt>
                <c:pt idx="2">
                  <c:v>24</c:v>
                </c:pt>
                <c:pt idx="3">
                  <c:v>36</c:v>
                </c:pt>
              </c:numCache>
            </c:numRef>
          </c:val>
        </c:ser>
        <c:ser>
          <c:idx val="2"/>
          <c:order val="2"/>
          <c:tx>
            <c:strRef>
              <c:f>'2-rešenje'!$B$6</c:f>
              <c:strCache>
                <c:ptCount val="1"/>
                <c:pt idx="0">
                  <c:v>Ploce</c:v>
                </c:pt>
              </c:strCache>
            </c:strRef>
          </c:tx>
          <c:invertIfNegative val="0"/>
          <c:cat>
            <c:strRef>
              <c:f>'2-rešenje'!$C$3:$F$3</c:f>
              <c:strCache>
                <c:ptCount val="4"/>
                <c:pt idx="0">
                  <c:v>Kvartal1</c:v>
                </c:pt>
                <c:pt idx="1">
                  <c:v>Kvartal2</c:v>
                </c:pt>
                <c:pt idx="2">
                  <c:v>Kvartal3</c:v>
                </c:pt>
                <c:pt idx="3">
                  <c:v>Kvartal4</c:v>
                </c:pt>
              </c:strCache>
            </c:strRef>
          </c:cat>
          <c:val>
            <c:numRef>
              <c:f>'2-rešenje'!$C$6:$F$6</c:f>
              <c:numCache>
                <c:formatCode>General</c:formatCode>
                <c:ptCount val="4"/>
                <c:pt idx="0">
                  <c:v>37</c:v>
                </c:pt>
                <c:pt idx="1">
                  <c:v>35</c:v>
                </c:pt>
                <c:pt idx="2">
                  <c:v>40</c:v>
                </c:pt>
                <c:pt idx="3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6140416"/>
        <c:axId val="126141952"/>
        <c:axId val="0"/>
      </c:bar3DChart>
      <c:catAx>
        <c:axId val="126140416"/>
        <c:scaling>
          <c:orientation val="minMax"/>
        </c:scaling>
        <c:delete val="0"/>
        <c:axPos val="l"/>
        <c:majorTickMark val="none"/>
        <c:minorTickMark val="none"/>
        <c:tickLblPos val="nextTo"/>
        <c:crossAx val="126141952"/>
        <c:crosses val="autoZero"/>
        <c:auto val="1"/>
        <c:lblAlgn val="ctr"/>
        <c:lblOffset val="100"/>
        <c:noMultiLvlLbl val="0"/>
      </c:catAx>
      <c:valAx>
        <c:axId val="1261419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12614041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'4-rešenje'!$H$4</c:f>
              <c:strCache>
                <c:ptCount val="1"/>
                <c:pt idx="0">
                  <c:v>f(x)</c:v>
                </c:pt>
              </c:strCache>
            </c:strRef>
          </c:tx>
          <c:val>
            <c:numRef>
              <c:f>'4-rešenje'!$H$5:$H$38</c:f>
              <c:numCache>
                <c:formatCode>General</c:formatCode>
                <c:ptCount val="34"/>
                <c:pt idx="0">
                  <c:v>5.9953006688961086</c:v>
                </c:pt>
                <c:pt idx="1">
                  <c:v>2.7560822793662632</c:v>
                </c:pt>
                <c:pt idx="2">
                  <c:v>3.3613693869295895</c:v>
                </c:pt>
                <c:pt idx="3">
                  <c:v>4.0532688469350333</c:v>
                </c:pt>
                <c:pt idx="4">
                  <c:v>4.7038596224122617</c:v>
                </c:pt>
                <c:pt idx="5">
                  <c:v>5.3088767007121627</c:v>
                </c:pt>
                <c:pt idx="6">
                  <c:v>5.8749655374761041</c:v>
                </c:pt>
                <c:pt idx="7">
                  <c:v>6.4086603102365043</c:v>
                </c:pt>
                <c:pt idx="8">
                  <c:v>6.9122641916226755</c:v>
                </c:pt>
                <c:pt idx="9">
                  <c:v>7.3935198514537372</c:v>
                </c:pt>
                <c:pt idx="10">
                  <c:v>7.8555530810731948</c:v>
                </c:pt>
                <c:pt idx="11">
                  <c:v>8.3007092605538695</c:v>
                </c:pt>
                <c:pt idx="12">
                  <c:v>8.7309067579699473</c:v>
                </c:pt>
                <c:pt idx="13">
                  <c:v>9.1477314653324182</c:v>
                </c:pt>
                <c:pt idx="14">
                  <c:v>9.5525088133108387</c:v>
                </c:pt>
                <c:pt idx="15">
                  <c:v>9.9463581556912821</c:v>
                </c:pt>
                <c:pt idx="16">
                  <c:v>10.330233992838863</c:v>
                </c:pt>
                <c:pt idx="17">
                  <c:v>10.704957491970479</c:v>
                </c:pt>
                <c:pt idx="18">
                  <c:v>11.07124084468493</c:v>
                </c:pt>
                <c:pt idx="19">
                  <c:v>11.429706299306789</c:v>
                </c:pt>
                <c:pt idx="20">
                  <c:v>11.780901195796567</c:v>
                </c:pt>
                <c:pt idx="21">
                  <c:v>12.125309967891088</c:v>
                </c:pt>
                <c:pt idx="22">
                  <c:v>12.463363819316704</c:v>
                </c:pt>
                <c:pt idx="23">
                  <c:v>12.795448597105402</c:v>
                </c:pt>
                <c:pt idx="24">
                  <c:v>13.121911253014479</c:v>
                </c:pt>
                <c:pt idx="25">
                  <c:v>13.443065188356776</c:v>
                </c:pt>
                <c:pt idx="26">
                  <c:v>13.75919470751467</c:v>
                </c:pt>
                <c:pt idx="27">
                  <c:v>14.070558753650456</c:v>
                </c:pt>
                <c:pt idx="28">
                  <c:v>14.377394061501343</c:v>
                </c:pt>
                <c:pt idx="29">
                  <c:v>14.679917833053647</c:v>
                </c:pt>
                <c:pt idx="30">
                  <c:v>14.977946613037817</c:v>
                </c:pt>
                <c:pt idx="31">
                  <c:v>15.271967477283258</c:v>
                </c:pt>
                <c:pt idx="32">
                  <c:v>15.562288875046697</c:v>
                </c:pt>
                <c:pt idx="33">
                  <c:v>15.849071859863882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'4-rešenje'!$I$4</c:f>
              <c:strCache>
                <c:ptCount val="1"/>
                <c:pt idx="0">
                  <c:v>g(x)</c:v>
                </c:pt>
              </c:strCache>
            </c:strRef>
          </c:tx>
          <c:val>
            <c:numRef>
              <c:f>'4-rešenje'!$I$5:$I$38</c:f>
              <c:numCache>
                <c:formatCode>General</c:formatCode>
                <c:ptCount val="34"/>
                <c:pt idx="0">
                  <c:v>0.4</c:v>
                </c:pt>
                <c:pt idx="1">
                  <c:v>1.3333333333333333</c:v>
                </c:pt>
                <c:pt idx="2">
                  <c:v>2.8</c:v>
                </c:pt>
                <c:pt idx="3">
                  <c:v>3.3333333333333335</c:v>
                </c:pt>
                <c:pt idx="4">
                  <c:v>5.2</c:v>
                </c:pt>
                <c:pt idx="5">
                  <c:v>5.333333333333333</c:v>
                </c:pt>
                <c:pt idx="6">
                  <c:v>7.6</c:v>
                </c:pt>
                <c:pt idx="7">
                  <c:v>7.333333333333333</c:v>
                </c:pt>
                <c:pt idx="8">
                  <c:v>10</c:v>
                </c:pt>
                <c:pt idx="9">
                  <c:v>9.3333333333333339</c:v>
                </c:pt>
                <c:pt idx="10">
                  <c:v>12.4</c:v>
                </c:pt>
                <c:pt idx="11">
                  <c:v>11.333333333333334</c:v>
                </c:pt>
                <c:pt idx="12">
                  <c:v>14.8</c:v>
                </c:pt>
                <c:pt idx="13">
                  <c:v>13.333333333333334</c:v>
                </c:pt>
                <c:pt idx="14">
                  <c:v>17.2</c:v>
                </c:pt>
                <c:pt idx="15">
                  <c:v>15.333333333333334</c:v>
                </c:pt>
                <c:pt idx="16">
                  <c:v>19.600000000000001</c:v>
                </c:pt>
                <c:pt idx="17">
                  <c:v>17.333333333333332</c:v>
                </c:pt>
                <c:pt idx="18">
                  <c:v>22</c:v>
                </c:pt>
                <c:pt idx="19">
                  <c:v>19.333333333333332</c:v>
                </c:pt>
                <c:pt idx="20">
                  <c:v>24.4</c:v>
                </c:pt>
                <c:pt idx="21">
                  <c:v>21.333333333333332</c:v>
                </c:pt>
                <c:pt idx="22">
                  <c:v>26.8</c:v>
                </c:pt>
                <c:pt idx="23">
                  <c:v>23.333333333333332</c:v>
                </c:pt>
                <c:pt idx="24">
                  <c:v>29.2</c:v>
                </c:pt>
                <c:pt idx="25">
                  <c:v>25.333333333333332</c:v>
                </c:pt>
                <c:pt idx="26">
                  <c:v>31.6</c:v>
                </c:pt>
                <c:pt idx="27">
                  <c:v>27.333333333333332</c:v>
                </c:pt>
                <c:pt idx="28">
                  <c:v>34</c:v>
                </c:pt>
                <c:pt idx="29">
                  <c:v>29.333333333333332</c:v>
                </c:pt>
                <c:pt idx="30">
                  <c:v>36.4</c:v>
                </c:pt>
                <c:pt idx="31">
                  <c:v>31.333333333333332</c:v>
                </c:pt>
                <c:pt idx="32">
                  <c:v>38.799999999999997</c:v>
                </c:pt>
                <c:pt idx="33">
                  <c:v>33.333333333333336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'4-rešenje'!$J$4</c:f>
              <c:strCache>
                <c:ptCount val="1"/>
                <c:pt idx="0">
                  <c:v>h(x)</c:v>
                </c:pt>
              </c:strCache>
            </c:strRef>
          </c:tx>
          <c:val>
            <c:numRef>
              <c:f>'4-rešenje'!$J$5:$J$38</c:f>
              <c:numCache>
                <c:formatCode>General</c:formatCode>
                <c:ptCount val="34"/>
                <c:pt idx="0">
                  <c:v>-0.65364362086361194</c:v>
                </c:pt>
                <c:pt idx="1">
                  <c:v>-0.95765948032338466</c:v>
                </c:pt>
                <c:pt idx="2">
                  <c:v>-0.96260586631356659</c:v>
                </c:pt>
                <c:pt idx="3">
                  <c:v>-0.66693806165226188</c:v>
                </c:pt>
                <c:pt idx="4">
                  <c:v>-0.16299078079570548</c:v>
                </c:pt>
                <c:pt idx="5">
                  <c:v>0.39185723042955001</c:v>
                </c:pt>
                <c:pt idx="6">
                  <c:v>0.82433133110755774</c:v>
                </c:pt>
                <c:pt idx="7">
                  <c:v>5.0453450398288213</c:v>
                </c:pt>
                <c:pt idx="8">
                  <c:v>5.3946053269937737</c:v>
                </c:pt>
                <c:pt idx="9">
                  <c:v>5.7244026396146532</c:v>
                </c:pt>
                <c:pt idx="10">
                  <c:v>6.0377504208296431</c:v>
                </c:pt>
                <c:pt idx="11">
                  <c:v>6.3369529965276019</c:v>
                </c:pt>
                <c:pt idx="12">
                  <c:v>6.6238197022313665</c:v>
                </c:pt>
                <c:pt idx="13">
                  <c:v>6.8998023447449324</c:v>
                </c:pt>
                <c:pt idx="14">
                  <c:v>7.1660871138262445</c:v>
                </c:pt>
                <c:pt idx="15">
                  <c:v>7.4236581469454057</c:v>
                </c:pt>
                <c:pt idx="16">
                  <c:v>7.6733427585996079</c:v>
                </c:pt>
                <c:pt idx="17">
                  <c:v>7.9158444157105139</c:v>
                </c:pt>
                <c:pt idx="18">
                  <c:v>8.1517672904742184</c:v>
                </c:pt>
                <c:pt idx="19">
                  <c:v>8.3816348813763017</c:v>
                </c:pt>
                <c:pt idx="20">
                  <c:v>8.6059043663889394</c:v>
                </c:pt>
                <c:pt idx="21">
                  <c:v>8.8249778270762835</c:v>
                </c:pt>
                <c:pt idx="22">
                  <c:v>9.0392111396223935</c:v>
                </c:pt>
                <c:pt idx="23">
                  <c:v>9.2489210998933427</c:v>
                </c:pt>
                <c:pt idx="24">
                  <c:v>19.104973174542799</c:v>
                </c:pt>
                <c:pt idx="25">
                  <c:v>19.493588689617926</c:v>
                </c:pt>
                <c:pt idx="26">
                  <c:v>19.874606914351791</c:v>
                </c:pt>
                <c:pt idx="27">
                  <c:v>20.248456731316587</c:v>
                </c:pt>
                <c:pt idx="28">
                  <c:v>20.615528128088304</c:v>
                </c:pt>
                <c:pt idx="29">
                  <c:v>20.976176963403031</c:v>
                </c:pt>
                <c:pt idx="30">
                  <c:v>21.330729007701542</c:v>
                </c:pt>
                <c:pt idx="31">
                  <c:v>21.679483388678801</c:v>
                </c:pt>
                <c:pt idx="32">
                  <c:v>22.022715545545239</c:v>
                </c:pt>
                <c:pt idx="33">
                  <c:v>22.360679774997898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139136"/>
        <c:axId val="178140672"/>
      </c:lineChart>
      <c:catAx>
        <c:axId val="1781391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78140672"/>
        <c:crosses val="autoZero"/>
        <c:auto val="1"/>
        <c:lblAlgn val="ctr"/>
        <c:lblOffset val="100"/>
        <c:noMultiLvlLbl val="0"/>
      </c:catAx>
      <c:valAx>
        <c:axId val="178140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78139136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15</xdr:row>
      <xdr:rowOff>114300</xdr:rowOff>
    </xdr:from>
    <xdr:to>
      <xdr:col>6</xdr:col>
      <xdr:colOff>523875</xdr:colOff>
      <xdr:row>29</xdr:row>
      <xdr:rowOff>68619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7275" y="3019425"/>
          <a:ext cx="3314700" cy="2621319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15</xdr:row>
      <xdr:rowOff>142875</xdr:rowOff>
    </xdr:from>
    <xdr:to>
      <xdr:col>12</xdr:col>
      <xdr:colOff>285750</xdr:colOff>
      <xdr:row>29</xdr:row>
      <xdr:rowOff>100134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57700" y="3067050"/>
          <a:ext cx="3333750" cy="2624259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438150</xdr:colOff>
      <xdr:row>15</xdr:row>
      <xdr:rowOff>152401</xdr:rowOff>
    </xdr:from>
    <xdr:to>
      <xdr:col>18</xdr:col>
      <xdr:colOff>142875</xdr:colOff>
      <xdr:row>29</xdr:row>
      <xdr:rowOff>129061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43850" y="3076576"/>
          <a:ext cx="3362325" cy="264366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123825</xdr:colOff>
      <xdr:row>37</xdr:row>
      <xdr:rowOff>95250</xdr:rowOff>
    </xdr:from>
    <xdr:to>
      <xdr:col>11</xdr:col>
      <xdr:colOff>57150</xdr:colOff>
      <xdr:row>53</xdr:row>
      <xdr:rowOff>100529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86225" y="7410450"/>
          <a:ext cx="3152775" cy="3053279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266699</xdr:colOff>
      <xdr:row>37</xdr:row>
      <xdr:rowOff>95249</xdr:rowOff>
    </xdr:from>
    <xdr:to>
      <xdr:col>16</xdr:col>
      <xdr:colOff>422184</xdr:colOff>
      <xdr:row>53</xdr:row>
      <xdr:rowOff>161924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48549" y="7410449"/>
          <a:ext cx="3203485" cy="3114675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28575</xdr:colOff>
      <xdr:row>37</xdr:row>
      <xdr:rowOff>85726</xdr:rowOff>
    </xdr:from>
    <xdr:to>
      <xdr:col>4</xdr:col>
      <xdr:colOff>419100</xdr:colOff>
      <xdr:row>41</xdr:row>
      <xdr:rowOff>79156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7400926"/>
          <a:ext cx="2914650" cy="75543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295275</xdr:colOff>
      <xdr:row>57</xdr:row>
      <xdr:rowOff>180975</xdr:rowOff>
    </xdr:from>
    <xdr:to>
      <xdr:col>6</xdr:col>
      <xdr:colOff>409156</xdr:colOff>
      <xdr:row>66</xdr:row>
      <xdr:rowOff>37904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90625" y="11306175"/>
          <a:ext cx="3352381" cy="1571429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58</xdr:row>
      <xdr:rowOff>114300</xdr:rowOff>
    </xdr:from>
    <xdr:to>
      <xdr:col>12</xdr:col>
      <xdr:colOff>313921</xdr:colOff>
      <xdr:row>65</xdr:row>
      <xdr:rowOff>152229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76800" y="11430000"/>
          <a:ext cx="3228571" cy="1371429"/>
        </a:xfrm>
        <a:prstGeom prst="rect">
          <a:avLst/>
        </a:prstGeom>
      </xdr:spPr>
    </xdr:pic>
    <xdr:clientData/>
  </xdr:twoCellAnchor>
  <xdr:twoCellAnchor>
    <xdr:from>
      <xdr:col>1</xdr:col>
      <xdr:colOff>1228725</xdr:colOff>
      <xdr:row>70</xdr:row>
      <xdr:rowOff>185737</xdr:rowOff>
    </xdr:from>
    <xdr:to>
      <xdr:col>10</xdr:col>
      <xdr:colOff>123825</xdr:colOff>
      <xdr:row>85</xdr:row>
      <xdr:rowOff>71437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304800</xdr:colOff>
      <xdr:row>0</xdr:row>
      <xdr:rowOff>195262</xdr:rowOff>
    </xdr:from>
    <xdr:to>
      <xdr:col>20</xdr:col>
      <xdr:colOff>0</xdr:colOff>
      <xdr:row>14</xdr:row>
      <xdr:rowOff>90487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533400</xdr:colOff>
      <xdr:row>27</xdr:row>
      <xdr:rowOff>28574</xdr:rowOff>
    </xdr:from>
    <xdr:to>
      <xdr:col>9</xdr:col>
      <xdr:colOff>599254</xdr:colOff>
      <xdr:row>48</xdr:row>
      <xdr:rowOff>133349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0" y="5410199"/>
          <a:ext cx="4961704" cy="4105275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16</xdr:row>
      <xdr:rowOff>114300</xdr:rowOff>
    </xdr:from>
    <xdr:to>
      <xdr:col>14</xdr:col>
      <xdr:colOff>542384</xdr:colOff>
      <xdr:row>22</xdr:row>
      <xdr:rowOff>142729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400675"/>
          <a:ext cx="4323809" cy="1171429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4</xdr:col>
          <xdr:colOff>428625</xdr:colOff>
          <xdr:row>20</xdr:row>
          <xdr:rowOff>133350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4</xdr:col>
          <xdr:colOff>428625</xdr:colOff>
          <xdr:row>20</xdr:row>
          <xdr:rowOff>133350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10</xdr:col>
      <xdr:colOff>361950</xdr:colOff>
      <xdr:row>3</xdr:row>
      <xdr:rowOff>176212</xdr:rowOff>
    </xdr:from>
    <xdr:to>
      <xdr:col>18</xdr:col>
      <xdr:colOff>57150</xdr:colOff>
      <xdr:row>18</xdr:row>
      <xdr:rowOff>61912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Relationship Id="rId4" Type="http://schemas.openxmlformats.org/officeDocument/2006/relationships/image" Target="../media/image11.w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2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1:T25"/>
  <sheetViews>
    <sheetView topLeftCell="A7" workbookViewId="0">
      <selection activeCell="B22" sqref="B22"/>
    </sheetView>
  </sheetViews>
  <sheetFormatPr defaultRowHeight="15" x14ac:dyDescent="0.25"/>
  <cols>
    <col min="1" max="1" width="3.7109375" customWidth="1"/>
    <col min="2" max="2" width="20.7109375" customWidth="1"/>
    <col min="3" max="3" width="7.28515625" customWidth="1"/>
    <col min="4" max="4" width="8.5703125" customWidth="1"/>
    <col min="5" max="5" width="8.140625" customWidth="1"/>
    <col min="6" max="6" width="2.5703125" customWidth="1"/>
    <col min="258" max="258" width="17.85546875" customWidth="1"/>
    <col min="259" max="259" width="7.28515625" customWidth="1"/>
    <col min="260" max="260" width="8.5703125" customWidth="1"/>
    <col min="261" max="261" width="8.140625" customWidth="1"/>
    <col min="262" max="262" width="6" customWidth="1"/>
    <col min="514" max="514" width="17.85546875" customWidth="1"/>
    <col min="515" max="515" width="7.28515625" customWidth="1"/>
    <col min="516" max="516" width="8.5703125" customWidth="1"/>
    <col min="517" max="517" width="8.140625" customWidth="1"/>
    <col min="518" max="518" width="6" customWidth="1"/>
    <col min="770" max="770" width="17.85546875" customWidth="1"/>
    <col min="771" max="771" width="7.28515625" customWidth="1"/>
    <col min="772" max="772" width="8.5703125" customWidth="1"/>
    <col min="773" max="773" width="8.140625" customWidth="1"/>
    <col min="774" max="774" width="6" customWidth="1"/>
    <col min="1026" max="1026" width="17.85546875" customWidth="1"/>
    <col min="1027" max="1027" width="7.28515625" customWidth="1"/>
    <col min="1028" max="1028" width="8.5703125" customWidth="1"/>
    <col min="1029" max="1029" width="8.140625" customWidth="1"/>
    <col min="1030" max="1030" width="6" customWidth="1"/>
    <col min="1282" max="1282" width="17.85546875" customWidth="1"/>
    <col min="1283" max="1283" width="7.28515625" customWidth="1"/>
    <col min="1284" max="1284" width="8.5703125" customWidth="1"/>
    <col min="1285" max="1285" width="8.140625" customWidth="1"/>
    <col min="1286" max="1286" width="6" customWidth="1"/>
    <col min="1538" max="1538" width="17.85546875" customWidth="1"/>
    <col min="1539" max="1539" width="7.28515625" customWidth="1"/>
    <col min="1540" max="1540" width="8.5703125" customWidth="1"/>
    <col min="1541" max="1541" width="8.140625" customWidth="1"/>
    <col min="1542" max="1542" width="6" customWidth="1"/>
    <col min="1794" max="1794" width="17.85546875" customWidth="1"/>
    <col min="1795" max="1795" width="7.28515625" customWidth="1"/>
    <col min="1796" max="1796" width="8.5703125" customWidth="1"/>
    <col min="1797" max="1797" width="8.140625" customWidth="1"/>
    <col min="1798" max="1798" width="6" customWidth="1"/>
    <col min="2050" max="2050" width="17.85546875" customWidth="1"/>
    <col min="2051" max="2051" width="7.28515625" customWidth="1"/>
    <col min="2052" max="2052" width="8.5703125" customWidth="1"/>
    <col min="2053" max="2053" width="8.140625" customWidth="1"/>
    <col min="2054" max="2054" width="6" customWidth="1"/>
    <col min="2306" max="2306" width="17.85546875" customWidth="1"/>
    <col min="2307" max="2307" width="7.28515625" customWidth="1"/>
    <col min="2308" max="2308" width="8.5703125" customWidth="1"/>
    <col min="2309" max="2309" width="8.140625" customWidth="1"/>
    <col min="2310" max="2310" width="6" customWidth="1"/>
    <col min="2562" max="2562" width="17.85546875" customWidth="1"/>
    <col min="2563" max="2563" width="7.28515625" customWidth="1"/>
    <col min="2564" max="2564" width="8.5703125" customWidth="1"/>
    <col min="2565" max="2565" width="8.140625" customWidth="1"/>
    <col min="2566" max="2566" width="6" customWidth="1"/>
    <col min="2818" max="2818" width="17.85546875" customWidth="1"/>
    <col min="2819" max="2819" width="7.28515625" customWidth="1"/>
    <col min="2820" max="2820" width="8.5703125" customWidth="1"/>
    <col min="2821" max="2821" width="8.140625" customWidth="1"/>
    <col min="2822" max="2822" width="6" customWidth="1"/>
    <col min="3074" max="3074" width="17.85546875" customWidth="1"/>
    <col min="3075" max="3075" width="7.28515625" customWidth="1"/>
    <col min="3076" max="3076" width="8.5703125" customWidth="1"/>
    <col min="3077" max="3077" width="8.140625" customWidth="1"/>
    <col min="3078" max="3078" width="6" customWidth="1"/>
    <col min="3330" max="3330" width="17.85546875" customWidth="1"/>
    <col min="3331" max="3331" width="7.28515625" customWidth="1"/>
    <col min="3332" max="3332" width="8.5703125" customWidth="1"/>
    <col min="3333" max="3333" width="8.140625" customWidth="1"/>
    <col min="3334" max="3334" width="6" customWidth="1"/>
    <col min="3586" max="3586" width="17.85546875" customWidth="1"/>
    <col min="3587" max="3587" width="7.28515625" customWidth="1"/>
    <col min="3588" max="3588" width="8.5703125" customWidth="1"/>
    <col min="3589" max="3589" width="8.140625" customWidth="1"/>
    <col min="3590" max="3590" width="6" customWidth="1"/>
    <col min="3842" max="3842" width="17.85546875" customWidth="1"/>
    <col min="3843" max="3843" width="7.28515625" customWidth="1"/>
    <col min="3844" max="3844" width="8.5703125" customWidth="1"/>
    <col min="3845" max="3845" width="8.140625" customWidth="1"/>
    <col min="3846" max="3846" width="6" customWidth="1"/>
    <col min="4098" max="4098" width="17.85546875" customWidth="1"/>
    <col min="4099" max="4099" width="7.28515625" customWidth="1"/>
    <col min="4100" max="4100" width="8.5703125" customWidth="1"/>
    <col min="4101" max="4101" width="8.140625" customWidth="1"/>
    <col min="4102" max="4102" width="6" customWidth="1"/>
    <col min="4354" max="4354" width="17.85546875" customWidth="1"/>
    <col min="4355" max="4355" width="7.28515625" customWidth="1"/>
    <col min="4356" max="4356" width="8.5703125" customWidth="1"/>
    <col min="4357" max="4357" width="8.140625" customWidth="1"/>
    <col min="4358" max="4358" width="6" customWidth="1"/>
    <col min="4610" max="4610" width="17.85546875" customWidth="1"/>
    <col min="4611" max="4611" width="7.28515625" customWidth="1"/>
    <col min="4612" max="4612" width="8.5703125" customWidth="1"/>
    <col min="4613" max="4613" width="8.140625" customWidth="1"/>
    <col min="4614" max="4614" width="6" customWidth="1"/>
    <col min="4866" max="4866" width="17.85546875" customWidth="1"/>
    <col min="4867" max="4867" width="7.28515625" customWidth="1"/>
    <col min="4868" max="4868" width="8.5703125" customWidth="1"/>
    <col min="4869" max="4869" width="8.140625" customWidth="1"/>
    <col min="4870" max="4870" width="6" customWidth="1"/>
    <col min="5122" max="5122" width="17.85546875" customWidth="1"/>
    <col min="5123" max="5123" width="7.28515625" customWidth="1"/>
    <col min="5124" max="5124" width="8.5703125" customWidth="1"/>
    <col min="5125" max="5125" width="8.140625" customWidth="1"/>
    <col min="5126" max="5126" width="6" customWidth="1"/>
    <col min="5378" max="5378" width="17.85546875" customWidth="1"/>
    <col min="5379" max="5379" width="7.28515625" customWidth="1"/>
    <col min="5380" max="5380" width="8.5703125" customWidth="1"/>
    <col min="5381" max="5381" width="8.140625" customWidth="1"/>
    <col min="5382" max="5382" width="6" customWidth="1"/>
    <col min="5634" max="5634" width="17.85546875" customWidth="1"/>
    <col min="5635" max="5635" width="7.28515625" customWidth="1"/>
    <col min="5636" max="5636" width="8.5703125" customWidth="1"/>
    <col min="5637" max="5637" width="8.140625" customWidth="1"/>
    <col min="5638" max="5638" width="6" customWidth="1"/>
    <col min="5890" max="5890" width="17.85546875" customWidth="1"/>
    <col min="5891" max="5891" width="7.28515625" customWidth="1"/>
    <col min="5892" max="5892" width="8.5703125" customWidth="1"/>
    <col min="5893" max="5893" width="8.140625" customWidth="1"/>
    <col min="5894" max="5894" width="6" customWidth="1"/>
    <col min="6146" max="6146" width="17.85546875" customWidth="1"/>
    <col min="6147" max="6147" width="7.28515625" customWidth="1"/>
    <col min="6148" max="6148" width="8.5703125" customWidth="1"/>
    <col min="6149" max="6149" width="8.140625" customWidth="1"/>
    <col min="6150" max="6150" width="6" customWidth="1"/>
    <col min="6402" max="6402" width="17.85546875" customWidth="1"/>
    <col min="6403" max="6403" width="7.28515625" customWidth="1"/>
    <col min="6404" max="6404" width="8.5703125" customWidth="1"/>
    <col min="6405" max="6405" width="8.140625" customWidth="1"/>
    <col min="6406" max="6406" width="6" customWidth="1"/>
    <col min="6658" max="6658" width="17.85546875" customWidth="1"/>
    <col min="6659" max="6659" width="7.28515625" customWidth="1"/>
    <col min="6660" max="6660" width="8.5703125" customWidth="1"/>
    <col min="6661" max="6661" width="8.140625" customWidth="1"/>
    <col min="6662" max="6662" width="6" customWidth="1"/>
    <col min="6914" max="6914" width="17.85546875" customWidth="1"/>
    <col min="6915" max="6915" width="7.28515625" customWidth="1"/>
    <col min="6916" max="6916" width="8.5703125" customWidth="1"/>
    <col min="6917" max="6917" width="8.140625" customWidth="1"/>
    <col min="6918" max="6918" width="6" customWidth="1"/>
    <col min="7170" max="7170" width="17.85546875" customWidth="1"/>
    <col min="7171" max="7171" width="7.28515625" customWidth="1"/>
    <col min="7172" max="7172" width="8.5703125" customWidth="1"/>
    <col min="7173" max="7173" width="8.140625" customWidth="1"/>
    <col min="7174" max="7174" width="6" customWidth="1"/>
    <col min="7426" max="7426" width="17.85546875" customWidth="1"/>
    <col min="7427" max="7427" width="7.28515625" customWidth="1"/>
    <col min="7428" max="7428" width="8.5703125" customWidth="1"/>
    <col min="7429" max="7429" width="8.140625" customWidth="1"/>
    <col min="7430" max="7430" width="6" customWidth="1"/>
    <col min="7682" max="7682" width="17.85546875" customWidth="1"/>
    <col min="7683" max="7683" width="7.28515625" customWidth="1"/>
    <col min="7684" max="7684" width="8.5703125" customWidth="1"/>
    <col min="7685" max="7685" width="8.140625" customWidth="1"/>
    <col min="7686" max="7686" width="6" customWidth="1"/>
    <col min="7938" max="7938" width="17.85546875" customWidth="1"/>
    <col min="7939" max="7939" width="7.28515625" customWidth="1"/>
    <col min="7940" max="7940" width="8.5703125" customWidth="1"/>
    <col min="7941" max="7941" width="8.140625" customWidth="1"/>
    <col min="7942" max="7942" width="6" customWidth="1"/>
    <col min="8194" max="8194" width="17.85546875" customWidth="1"/>
    <col min="8195" max="8195" width="7.28515625" customWidth="1"/>
    <col min="8196" max="8196" width="8.5703125" customWidth="1"/>
    <col min="8197" max="8197" width="8.140625" customWidth="1"/>
    <col min="8198" max="8198" width="6" customWidth="1"/>
    <col min="8450" max="8450" width="17.85546875" customWidth="1"/>
    <col min="8451" max="8451" width="7.28515625" customWidth="1"/>
    <col min="8452" max="8452" width="8.5703125" customWidth="1"/>
    <col min="8453" max="8453" width="8.140625" customWidth="1"/>
    <col min="8454" max="8454" width="6" customWidth="1"/>
    <col min="8706" max="8706" width="17.85546875" customWidth="1"/>
    <col min="8707" max="8707" width="7.28515625" customWidth="1"/>
    <col min="8708" max="8708" width="8.5703125" customWidth="1"/>
    <col min="8709" max="8709" width="8.140625" customWidth="1"/>
    <col min="8710" max="8710" width="6" customWidth="1"/>
    <col min="8962" max="8962" width="17.85546875" customWidth="1"/>
    <col min="8963" max="8963" width="7.28515625" customWidth="1"/>
    <col min="8964" max="8964" width="8.5703125" customWidth="1"/>
    <col min="8965" max="8965" width="8.140625" customWidth="1"/>
    <col min="8966" max="8966" width="6" customWidth="1"/>
    <col min="9218" max="9218" width="17.85546875" customWidth="1"/>
    <col min="9219" max="9219" width="7.28515625" customWidth="1"/>
    <col min="9220" max="9220" width="8.5703125" customWidth="1"/>
    <col min="9221" max="9221" width="8.140625" customWidth="1"/>
    <col min="9222" max="9222" width="6" customWidth="1"/>
    <col min="9474" max="9474" width="17.85546875" customWidth="1"/>
    <col min="9475" max="9475" width="7.28515625" customWidth="1"/>
    <col min="9476" max="9476" width="8.5703125" customWidth="1"/>
    <col min="9477" max="9477" width="8.140625" customWidth="1"/>
    <col min="9478" max="9478" width="6" customWidth="1"/>
    <col min="9730" max="9730" width="17.85546875" customWidth="1"/>
    <col min="9731" max="9731" width="7.28515625" customWidth="1"/>
    <col min="9732" max="9732" width="8.5703125" customWidth="1"/>
    <col min="9733" max="9733" width="8.140625" customWidth="1"/>
    <col min="9734" max="9734" width="6" customWidth="1"/>
    <col min="9986" max="9986" width="17.85546875" customWidth="1"/>
    <col min="9987" max="9987" width="7.28515625" customWidth="1"/>
    <col min="9988" max="9988" width="8.5703125" customWidth="1"/>
    <col min="9989" max="9989" width="8.140625" customWidth="1"/>
    <col min="9990" max="9990" width="6" customWidth="1"/>
    <col min="10242" max="10242" width="17.85546875" customWidth="1"/>
    <col min="10243" max="10243" width="7.28515625" customWidth="1"/>
    <col min="10244" max="10244" width="8.5703125" customWidth="1"/>
    <col min="10245" max="10245" width="8.140625" customWidth="1"/>
    <col min="10246" max="10246" width="6" customWidth="1"/>
    <col min="10498" max="10498" width="17.85546875" customWidth="1"/>
    <col min="10499" max="10499" width="7.28515625" customWidth="1"/>
    <col min="10500" max="10500" width="8.5703125" customWidth="1"/>
    <col min="10501" max="10501" width="8.140625" customWidth="1"/>
    <col min="10502" max="10502" width="6" customWidth="1"/>
    <col min="10754" max="10754" width="17.85546875" customWidth="1"/>
    <col min="10755" max="10755" width="7.28515625" customWidth="1"/>
    <col min="10756" max="10756" width="8.5703125" customWidth="1"/>
    <col min="10757" max="10757" width="8.140625" customWidth="1"/>
    <col min="10758" max="10758" width="6" customWidth="1"/>
    <col min="11010" max="11010" width="17.85546875" customWidth="1"/>
    <col min="11011" max="11011" width="7.28515625" customWidth="1"/>
    <col min="11012" max="11012" width="8.5703125" customWidth="1"/>
    <col min="11013" max="11013" width="8.140625" customWidth="1"/>
    <col min="11014" max="11014" width="6" customWidth="1"/>
    <col min="11266" max="11266" width="17.85546875" customWidth="1"/>
    <col min="11267" max="11267" width="7.28515625" customWidth="1"/>
    <col min="11268" max="11268" width="8.5703125" customWidth="1"/>
    <col min="11269" max="11269" width="8.140625" customWidth="1"/>
    <col min="11270" max="11270" width="6" customWidth="1"/>
    <col min="11522" max="11522" width="17.85546875" customWidth="1"/>
    <col min="11523" max="11523" width="7.28515625" customWidth="1"/>
    <col min="11524" max="11524" width="8.5703125" customWidth="1"/>
    <col min="11525" max="11525" width="8.140625" customWidth="1"/>
    <col min="11526" max="11526" width="6" customWidth="1"/>
    <col min="11778" max="11778" width="17.85546875" customWidth="1"/>
    <col min="11779" max="11779" width="7.28515625" customWidth="1"/>
    <col min="11780" max="11780" width="8.5703125" customWidth="1"/>
    <col min="11781" max="11781" width="8.140625" customWidth="1"/>
    <col min="11782" max="11782" width="6" customWidth="1"/>
    <col min="12034" max="12034" width="17.85546875" customWidth="1"/>
    <col min="12035" max="12035" width="7.28515625" customWidth="1"/>
    <col min="12036" max="12036" width="8.5703125" customWidth="1"/>
    <col min="12037" max="12037" width="8.140625" customWidth="1"/>
    <col min="12038" max="12038" width="6" customWidth="1"/>
    <col min="12290" max="12290" width="17.85546875" customWidth="1"/>
    <col min="12291" max="12291" width="7.28515625" customWidth="1"/>
    <col min="12292" max="12292" width="8.5703125" customWidth="1"/>
    <col min="12293" max="12293" width="8.140625" customWidth="1"/>
    <col min="12294" max="12294" width="6" customWidth="1"/>
    <col min="12546" max="12546" width="17.85546875" customWidth="1"/>
    <col min="12547" max="12547" width="7.28515625" customWidth="1"/>
    <col min="12548" max="12548" width="8.5703125" customWidth="1"/>
    <col min="12549" max="12549" width="8.140625" customWidth="1"/>
    <col min="12550" max="12550" width="6" customWidth="1"/>
    <col min="12802" max="12802" width="17.85546875" customWidth="1"/>
    <col min="12803" max="12803" width="7.28515625" customWidth="1"/>
    <col min="12804" max="12804" width="8.5703125" customWidth="1"/>
    <col min="12805" max="12805" width="8.140625" customWidth="1"/>
    <col min="12806" max="12806" width="6" customWidth="1"/>
    <col min="13058" max="13058" width="17.85546875" customWidth="1"/>
    <col min="13059" max="13059" width="7.28515625" customWidth="1"/>
    <col min="13060" max="13060" width="8.5703125" customWidth="1"/>
    <col min="13061" max="13061" width="8.140625" customWidth="1"/>
    <col min="13062" max="13062" width="6" customWidth="1"/>
    <col min="13314" max="13314" width="17.85546875" customWidth="1"/>
    <col min="13315" max="13315" width="7.28515625" customWidth="1"/>
    <col min="13316" max="13316" width="8.5703125" customWidth="1"/>
    <col min="13317" max="13317" width="8.140625" customWidth="1"/>
    <col min="13318" max="13318" width="6" customWidth="1"/>
    <col min="13570" max="13570" width="17.85546875" customWidth="1"/>
    <col min="13571" max="13571" width="7.28515625" customWidth="1"/>
    <col min="13572" max="13572" width="8.5703125" customWidth="1"/>
    <col min="13573" max="13573" width="8.140625" customWidth="1"/>
    <col min="13574" max="13574" width="6" customWidth="1"/>
    <col min="13826" max="13826" width="17.85546875" customWidth="1"/>
    <col min="13827" max="13827" width="7.28515625" customWidth="1"/>
    <col min="13828" max="13828" width="8.5703125" customWidth="1"/>
    <col min="13829" max="13829" width="8.140625" customWidth="1"/>
    <col min="13830" max="13830" width="6" customWidth="1"/>
    <col min="14082" max="14082" width="17.85546875" customWidth="1"/>
    <col min="14083" max="14083" width="7.28515625" customWidth="1"/>
    <col min="14084" max="14084" width="8.5703125" customWidth="1"/>
    <col min="14085" max="14085" width="8.140625" customWidth="1"/>
    <col min="14086" max="14086" width="6" customWidth="1"/>
    <col min="14338" max="14338" width="17.85546875" customWidth="1"/>
    <col min="14339" max="14339" width="7.28515625" customWidth="1"/>
    <col min="14340" max="14340" width="8.5703125" customWidth="1"/>
    <col min="14341" max="14341" width="8.140625" customWidth="1"/>
    <col min="14342" max="14342" width="6" customWidth="1"/>
    <col min="14594" max="14594" width="17.85546875" customWidth="1"/>
    <col min="14595" max="14595" width="7.28515625" customWidth="1"/>
    <col min="14596" max="14596" width="8.5703125" customWidth="1"/>
    <col min="14597" max="14597" width="8.140625" customWidth="1"/>
    <col min="14598" max="14598" width="6" customWidth="1"/>
    <col min="14850" max="14850" width="17.85546875" customWidth="1"/>
    <col min="14851" max="14851" width="7.28515625" customWidth="1"/>
    <col min="14852" max="14852" width="8.5703125" customWidth="1"/>
    <col min="14853" max="14853" width="8.140625" customWidth="1"/>
    <col min="14854" max="14854" width="6" customWidth="1"/>
    <col min="15106" max="15106" width="17.85546875" customWidth="1"/>
    <col min="15107" max="15107" width="7.28515625" customWidth="1"/>
    <col min="15108" max="15108" width="8.5703125" customWidth="1"/>
    <col min="15109" max="15109" width="8.140625" customWidth="1"/>
    <col min="15110" max="15110" width="6" customWidth="1"/>
    <col min="15362" max="15362" width="17.85546875" customWidth="1"/>
    <col min="15363" max="15363" width="7.28515625" customWidth="1"/>
    <col min="15364" max="15364" width="8.5703125" customWidth="1"/>
    <col min="15365" max="15365" width="8.140625" customWidth="1"/>
    <col min="15366" max="15366" width="6" customWidth="1"/>
    <col min="15618" max="15618" width="17.85546875" customWidth="1"/>
    <col min="15619" max="15619" width="7.28515625" customWidth="1"/>
    <col min="15620" max="15620" width="8.5703125" customWidth="1"/>
    <col min="15621" max="15621" width="8.140625" customWidth="1"/>
    <col min="15622" max="15622" width="6" customWidth="1"/>
    <col min="15874" max="15874" width="17.85546875" customWidth="1"/>
    <col min="15875" max="15875" width="7.28515625" customWidth="1"/>
    <col min="15876" max="15876" width="8.5703125" customWidth="1"/>
    <col min="15877" max="15877" width="8.140625" customWidth="1"/>
    <col min="15878" max="15878" width="6" customWidth="1"/>
    <col min="16130" max="16130" width="17.85546875" customWidth="1"/>
    <col min="16131" max="16131" width="7.28515625" customWidth="1"/>
    <col min="16132" max="16132" width="8.5703125" customWidth="1"/>
    <col min="16133" max="16133" width="8.140625" customWidth="1"/>
    <col min="16134" max="16134" width="6" customWidth="1"/>
  </cols>
  <sheetData>
    <row r="1" spans="2:20" ht="21" x14ac:dyDescent="0.25">
      <c r="B1" s="6"/>
    </row>
    <row r="2" spans="2:20" ht="19.5" thickBot="1" x14ac:dyDescent="0.3">
      <c r="B2" s="7" t="s">
        <v>18</v>
      </c>
      <c r="O2" s="9"/>
      <c r="P2" s="9"/>
      <c r="Q2" s="9"/>
      <c r="R2" s="9"/>
      <c r="S2" s="9"/>
      <c r="T2" s="9"/>
    </row>
    <row r="3" spans="2:20" ht="16.5" thickBot="1" x14ac:dyDescent="0.3">
      <c r="B3" s="43" t="s">
        <v>50</v>
      </c>
      <c r="C3" s="10" t="s">
        <v>20</v>
      </c>
      <c r="D3" s="11" t="s">
        <v>21</v>
      </c>
      <c r="E3" s="12" t="s">
        <v>22</v>
      </c>
      <c r="O3" s="9"/>
      <c r="P3" s="9"/>
      <c r="Q3" s="9"/>
      <c r="R3" s="9"/>
      <c r="S3" s="9"/>
      <c r="T3" s="9"/>
    </row>
    <row r="4" spans="2:20" ht="15.75" customHeight="1" x14ac:dyDescent="0.25">
      <c r="B4" s="13" t="s">
        <v>23</v>
      </c>
      <c r="C4" s="33">
        <v>55</v>
      </c>
      <c r="D4" s="34">
        <v>85</v>
      </c>
      <c r="E4" s="35">
        <v>64</v>
      </c>
      <c r="O4" s="14"/>
      <c r="P4" s="14"/>
      <c r="Q4" s="14"/>
      <c r="R4" s="14"/>
      <c r="S4" s="14"/>
      <c r="T4" s="14"/>
    </row>
    <row r="5" spans="2:20" ht="15.75" customHeight="1" x14ac:dyDescent="0.25">
      <c r="B5" s="15" t="s">
        <v>24</v>
      </c>
      <c r="C5" s="36">
        <v>68</v>
      </c>
      <c r="D5" s="37">
        <v>78</v>
      </c>
      <c r="E5" s="38">
        <v>94</v>
      </c>
      <c r="O5" s="9"/>
      <c r="P5" s="9"/>
      <c r="Q5" s="9"/>
      <c r="R5" s="9"/>
      <c r="S5" s="9"/>
      <c r="T5" s="9"/>
    </row>
    <row r="6" spans="2:20" ht="15.75" customHeight="1" x14ac:dyDescent="0.25">
      <c r="B6" s="15" t="s">
        <v>26</v>
      </c>
      <c r="C6" s="36">
        <v>77</v>
      </c>
      <c r="D6" s="37">
        <v>75</v>
      </c>
      <c r="E6" s="38">
        <v>80</v>
      </c>
      <c r="O6" s="9"/>
      <c r="P6" s="9"/>
      <c r="Q6" s="9"/>
      <c r="R6" s="9"/>
      <c r="S6" s="9"/>
      <c r="T6" s="9"/>
    </row>
    <row r="7" spans="2:20" ht="15.75" customHeight="1" x14ac:dyDescent="0.25">
      <c r="B7" s="15" t="s">
        <v>27</v>
      </c>
      <c r="C7" s="36">
        <v>68</v>
      </c>
      <c r="D7" s="37">
        <v>65</v>
      </c>
      <c r="E7" s="38">
        <v>78</v>
      </c>
    </row>
    <row r="8" spans="2:20" ht="16.5" customHeight="1" thickBot="1" x14ac:dyDescent="0.3">
      <c r="B8" s="16" t="s">
        <v>28</v>
      </c>
      <c r="C8" s="39">
        <v>71</v>
      </c>
      <c r="D8" s="40">
        <v>78</v>
      </c>
      <c r="E8" s="41">
        <v>85</v>
      </c>
      <c r="O8" s="23"/>
    </row>
    <row r="10" spans="2:20" ht="15.75" x14ac:dyDescent="0.25">
      <c r="B10" s="17" t="s">
        <v>29</v>
      </c>
      <c r="C10" s="17" t="s">
        <v>30</v>
      </c>
      <c r="D10" s="17" t="s">
        <v>31</v>
      </c>
      <c r="E10" s="17" t="s">
        <v>32</v>
      </c>
    </row>
    <row r="11" spans="2:20" ht="15.75" x14ac:dyDescent="0.25">
      <c r="B11" s="18"/>
      <c r="C11" s="18"/>
      <c r="D11" s="18"/>
      <c r="E11" s="18"/>
    </row>
    <row r="14" spans="2:20" ht="15.75" x14ac:dyDescent="0.25">
      <c r="B14" s="8" t="s">
        <v>19</v>
      </c>
      <c r="C14" s="9"/>
      <c r="D14" s="9"/>
      <c r="E14" s="9"/>
      <c r="F14" s="9"/>
      <c r="G14" s="9"/>
      <c r="H14" s="9"/>
      <c r="I14" s="9"/>
    </row>
    <row r="15" spans="2:20" ht="15.75" x14ac:dyDescent="0.25">
      <c r="B15" s="9"/>
      <c r="C15" s="9"/>
      <c r="D15" s="9"/>
      <c r="E15" s="9"/>
      <c r="F15" s="9"/>
      <c r="G15" s="9"/>
      <c r="H15" s="9"/>
      <c r="I15" s="9"/>
    </row>
    <row r="16" spans="2:20" ht="15.75" x14ac:dyDescent="0.25">
      <c r="B16" s="9" t="s">
        <v>66</v>
      </c>
      <c r="C16" s="9"/>
      <c r="D16" s="9"/>
      <c r="E16" s="9"/>
      <c r="F16" s="9"/>
      <c r="G16" s="9"/>
      <c r="H16" s="9"/>
      <c r="I16" s="9"/>
    </row>
    <row r="17" spans="2:9" ht="15.75" x14ac:dyDescent="0.25">
      <c r="B17" s="9" t="s">
        <v>67</v>
      </c>
      <c r="C17" s="9"/>
      <c r="D17" s="9"/>
      <c r="E17" s="9"/>
      <c r="F17" s="9"/>
      <c r="G17" s="9"/>
      <c r="H17" s="9"/>
      <c r="I17" s="9"/>
    </row>
    <row r="18" spans="2:9" ht="15.75" x14ac:dyDescent="0.25">
      <c r="B18" s="9" t="s">
        <v>68</v>
      </c>
      <c r="C18" s="9"/>
      <c r="D18" s="9"/>
      <c r="E18" s="9"/>
      <c r="F18" s="9"/>
      <c r="G18" s="9"/>
      <c r="H18" s="9"/>
      <c r="I18" s="9"/>
    </row>
    <row r="19" spans="2:9" ht="15.75" x14ac:dyDescent="0.25">
      <c r="B19" s="64" t="s">
        <v>48</v>
      </c>
      <c r="C19" s="64"/>
      <c r="D19" s="64"/>
      <c r="E19" s="64"/>
      <c r="F19" s="64"/>
      <c r="G19" s="64"/>
      <c r="H19" s="64"/>
      <c r="I19" s="64"/>
    </row>
    <row r="20" spans="2:9" ht="15.75" x14ac:dyDescent="0.25">
      <c r="B20" s="9" t="s">
        <v>25</v>
      </c>
      <c r="C20" s="9"/>
      <c r="D20" s="9"/>
      <c r="E20" s="9"/>
      <c r="F20" s="9"/>
      <c r="G20" s="9"/>
      <c r="H20" s="9"/>
      <c r="I20" s="9"/>
    </row>
    <row r="21" spans="2:9" ht="15.75" x14ac:dyDescent="0.25">
      <c r="B21" s="65" t="s">
        <v>49</v>
      </c>
      <c r="C21" s="65"/>
      <c r="D21" s="65"/>
      <c r="E21" s="65"/>
      <c r="F21" s="65"/>
      <c r="G21" s="65"/>
      <c r="H21" s="65"/>
      <c r="I21" s="9"/>
    </row>
    <row r="22" spans="2:9" x14ac:dyDescent="0.25">
      <c r="B22" t="s">
        <v>138</v>
      </c>
    </row>
    <row r="23" spans="2:9" ht="15.75" x14ac:dyDescent="0.25">
      <c r="B23" s="44" t="s">
        <v>58</v>
      </c>
      <c r="C23" s="23"/>
      <c r="D23" s="23"/>
      <c r="E23" s="23"/>
      <c r="F23" s="23"/>
      <c r="G23" s="23"/>
      <c r="H23" s="23"/>
      <c r="I23" s="23"/>
    </row>
    <row r="24" spans="2:9" ht="15.75" x14ac:dyDescent="0.25">
      <c r="B24" s="9" t="s">
        <v>51</v>
      </c>
      <c r="C24" s="9"/>
    </row>
    <row r="25" spans="2:9" x14ac:dyDescent="0.25">
      <c r="B25" t="s">
        <v>75</v>
      </c>
    </row>
  </sheetData>
  <mergeCells count="2">
    <mergeCell ref="B19:I19"/>
    <mergeCell ref="B21:H21"/>
  </mergeCells>
  <dataValidations count="1">
    <dataValidation type="whole" operator="lessThan" allowBlank="1" showInputMessage="1" showErrorMessage="1" errorTitle="Greska!" error="Vrednost moze biti maksimalno 200!" promptTitle="Input" prompt="Maksimalno 200!" sqref="WVK983027:WVM983031 IY4:JA8 SU4:SW8 ACQ4:ACS8 AMM4:AMO8 AWI4:AWK8 BGE4:BGG8 BQA4:BQC8 BZW4:BZY8 CJS4:CJU8 CTO4:CTQ8 DDK4:DDM8 DNG4:DNI8 DXC4:DXE8 EGY4:EHA8 EQU4:EQW8 FAQ4:FAS8 FKM4:FKO8 FUI4:FUK8 GEE4:GEG8 GOA4:GOC8 GXW4:GXY8 HHS4:HHU8 HRO4:HRQ8 IBK4:IBM8 ILG4:ILI8 IVC4:IVE8 JEY4:JFA8 JOU4:JOW8 JYQ4:JYS8 KIM4:KIO8 KSI4:KSK8 LCE4:LCG8 LMA4:LMC8 LVW4:LVY8 MFS4:MFU8 MPO4:MPQ8 MZK4:MZM8 NJG4:NJI8 NTC4:NTE8 OCY4:ODA8 OMU4:OMW8 OWQ4:OWS8 PGM4:PGO8 PQI4:PQK8 QAE4:QAG8 QKA4:QKC8 QTW4:QTY8 RDS4:RDU8 RNO4:RNQ8 RXK4:RXM8 SHG4:SHI8 SRC4:SRE8 TAY4:TBA8 TKU4:TKW8 TUQ4:TUS8 UEM4:UEO8 UOI4:UOK8 UYE4:UYG8 VIA4:VIC8 VRW4:VRY8 WBS4:WBU8 WLO4:WLQ8 WVK4:WVM8 C65499:E65503 IY65499:JA65503 SU65499:SW65503 ACQ65499:ACS65503 AMM65499:AMO65503 AWI65499:AWK65503 BGE65499:BGG65503 BQA65499:BQC65503 BZW65499:BZY65503 CJS65499:CJU65503 CTO65499:CTQ65503 DDK65499:DDM65503 DNG65499:DNI65503 DXC65499:DXE65503 EGY65499:EHA65503 EQU65499:EQW65503 FAQ65499:FAS65503 FKM65499:FKO65503 FUI65499:FUK65503 GEE65499:GEG65503 GOA65499:GOC65503 GXW65499:GXY65503 HHS65499:HHU65503 HRO65499:HRQ65503 IBK65499:IBM65503 ILG65499:ILI65503 IVC65499:IVE65503 JEY65499:JFA65503 JOU65499:JOW65503 JYQ65499:JYS65503 KIM65499:KIO65503 KSI65499:KSK65503 LCE65499:LCG65503 LMA65499:LMC65503 LVW65499:LVY65503 MFS65499:MFU65503 MPO65499:MPQ65503 MZK65499:MZM65503 NJG65499:NJI65503 NTC65499:NTE65503 OCY65499:ODA65503 OMU65499:OMW65503 OWQ65499:OWS65503 PGM65499:PGO65503 PQI65499:PQK65503 QAE65499:QAG65503 QKA65499:QKC65503 QTW65499:QTY65503 RDS65499:RDU65503 RNO65499:RNQ65503 RXK65499:RXM65503 SHG65499:SHI65503 SRC65499:SRE65503 TAY65499:TBA65503 TKU65499:TKW65503 TUQ65499:TUS65503 UEM65499:UEO65503 UOI65499:UOK65503 UYE65499:UYG65503 VIA65499:VIC65503 VRW65499:VRY65503 WBS65499:WBU65503 WLO65499:WLQ65503 WVK65499:WVM65503 C131035:E131039 IY131035:JA131039 SU131035:SW131039 ACQ131035:ACS131039 AMM131035:AMO131039 AWI131035:AWK131039 BGE131035:BGG131039 BQA131035:BQC131039 BZW131035:BZY131039 CJS131035:CJU131039 CTO131035:CTQ131039 DDK131035:DDM131039 DNG131035:DNI131039 DXC131035:DXE131039 EGY131035:EHA131039 EQU131035:EQW131039 FAQ131035:FAS131039 FKM131035:FKO131039 FUI131035:FUK131039 GEE131035:GEG131039 GOA131035:GOC131039 GXW131035:GXY131039 HHS131035:HHU131039 HRO131035:HRQ131039 IBK131035:IBM131039 ILG131035:ILI131039 IVC131035:IVE131039 JEY131035:JFA131039 JOU131035:JOW131039 JYQ131035:JYS131039 KIM131035:KIO131039 KSI131035:KSK131039 LCE131035:LCG131039 LMA131035:LMC131039 LVW131035:LVY131039 MFS131035:MFU131039 MPO131035:MPQ131039 MZK131035:MZM131039 NJG131035:NJI131039 NTC131035:NTE131039 OCY131035:ODA131039 OMU131035:OMW131039 OWQ131035:OWS131039 PGM131035:PGO131039 PQI131035:PQK131039 QAE131035:QAG131039 QKA131035:QKC131039 QTW131035:QTY131039 RDS131035:RDU131039 RNO131035:RNQ131039 RXK131035:RXM131039 SHG131035:SHI131039 SRC131035:SRE131039 TAY131035:TBA131039 TKU131035:TKW131039 TUQ131035:TUS131039 UEM131035:UEO131039 UOI131035:UOK131039 UYE131035:UYG131039 VIA131035:VIC131039 VRW131035:VRY131039 WBS131035:WBU131039 WLO131035:WLQ131039 WVK131035:WVM131039 C196571:E196575 IY196571:JA196575 SU196571:SW196575 ACQ196571:ACS196575 AMM196571:AMO196575 AWI196571:AWK196575 BGE196571:BGG196575 BQA196571:BQC196575 BZW196571:BZY196575 CJS196571:CJU196575 CTO196571:CTQ196575 DDK196571:DDM196575 DNG196571:DNI196575 DXC196571:DXE196575 EGY196571:EHA196575 EQU196571:EQW196575 FAQ196571:FAS196575 FKM196571:FKO196575 FUI196571:FUK196575 GEE196571:GEG196575 GOA196571:GOC196575 GXW196571:GXY196575 HHS196571:HHU196575 HRO196571:HRQ196575 IBK196571:IBM196575 ILG196571:ILI196575 IVC196571:IVE196575 JEY196571:JFA196575 JOU196571:JOW196575 JYQ196571:JYS196575 KIM196571:KIO196575 KSI196571:KSK196575 LCE196571:LCG196575 LMA196571:LMC196575 LVW196571:LVY196575 MFS196571:MFU196575 MPO196571:MPQ196575 MZK196571:MZM196575 NJG196571:NJI196575 NTC196571:NTE196575 OCY196571:ODA196575 OMU196571:OMW196575 OWQ196571:OWS196575 PGM196571:PGO196575 PQI196571:PQK196575 QAE196571:QAG196575 QKA196571:QKC196575 QTW196571:QTY196575 RDS196571:RDU196575 RNO196571:RNQ196575 RXK196571:RXM196575 SHG196571:SHI196575 SRC196571:SRE196575 TAY196571:TBA196575 TKU196571:TKW196575 TUQ196571:TUS196575 UEM196571:UEO196575 UOI196571:UOK196575 UYE196571:UYG196575 VIA196571:VIC196575 VRW196571:VRY196575 WBS196571:WBU196575 WLO196571:WLQ196575 WVK196571:WVM196575 C262107:E262111 IY262107:JA262111 SU262107:SW262111 ACQ262107:ACS262111 AMM262107:AMO262111 AWI262107:AWK262111 BGE262107:BGG262111 BQA262107:BQC262111 BZW262107:BZY262111 CJS262107:CJU262111 CTO262107:CTQ262111 DDK262107:DDM262111 DNG262107:DNI262111 DXC262107:DXE262111 EGY262107:EHA262111 EQU262107:EQW262111 FAQ262107:FAS262111 FKM262107:FKO262111 FUI262107:FUK262111 GEE262107:GEG262111 GOA262107:GOC262111 GXW262107:GXY262111 HHS262107:HHU262111 HRO262107:HRQ262111 IBK262107:IBM262111 ILG262107:ILI262111 IVC262107:IVE262111 JEY262107:JFA262111 JOU262107:JOW262111 JYQ262107:JYS262111 KIM262107:KIO262111 KSI262107:KSK262111 LCE262107:LCG262111 LMA262107:LMC262111 LVW262107:LVY262111 MFS262107:MFU262111 MPO262107:MPQ262111 MZK262107:MZM262111 NJG262107:NJI262111 NTC262107:NTE262111 OCY262107:ODA262111 OMU262107:OMW262111 OWQ262107:OWS262111 PGM262107:PGO262111 PQI262107:PQK262111 QAE262107:QAG262111 QKA262107:QKC262111 QTW262107:QTY262111 RDS262107:RDU262111 RNO262107:RNQ262111 RXK262107:RXM262111 SHG262107:SHI262111 SRC262107:SRE262111 TAY262107:TBA262111 TKU262107:TKW262111 TUQ262107:TUS262111 UEM262107:UEO262111 UOI262107:UOK262111 UYE262107:UYG262111 VIA262107:VIC262111 VRW262107:VRY262111 WBS262107:WBU262111 WLO262107:WLQ262111 WVK262107:WVM262111 C327643:E327647 IY327643:JA327647 SU327643:SW327647 ACQ327643:ACS327647 AMM327643:AMO327647 AWI327643:AWK327647 BGE327643:BGG327647 BQA327643:BQC327647 BZW327643:BZY327647 CJS327643:CJU327647 CTO327643:CTQ327647 DDK327643:DDM327647 DNG327643:DNI327647 DXC327643:DXE327647 EGY327643:EHA327647 EQU327643:EQW327647 FAQ327643:FAS327647 FKM327643:FKO327647 FUI327643:FUK327647 GEE327643:GEG327647 GOA327643:GOC327647 GXW327643:GXY327647 HHS327643:HHU327647 HRO327643:HRQ327647 IBK327643:IBM327647 ILG327643:ILI327647 IVC327643:IVE327647 JEY327643:JFA327647 JOU327643:JOW327647 JYQ327643:JYS327647 KIM327643:KIO327647 KSI327643:KSK327647 LCE327643:LCG327647 LMA327643:LMC327647 LVW327643:LVY327647 MFS327643:MFU327647 MPO327643:MPQ327647 MZK327643:MZM327647 NJG327643:NJI327647 NTC327643:NTE327647 OCY327643:ODA327647 OMU327643:OMW327647 OWQ327643:OWS327647 PGM327643:PGO327647 PQI327643:PQK327647 QAE327643:QAG327647 QKA327643:QKC327647 QTW327643:QTY327647 RDS327643:RDU327647 RNO327643:RNQ327647 RXK327643:RXM327647 SHG327643:SHI327647 SRC327643:SRE327647 TAY327643:TBA327647 TKU327643:TKW327647 TUQ327643:TUS327647 UEM327643:UEO327647 UOI327643:UOK327647 UYE327643:UYG327647 VIA327643:VIC327647 VRW327643:VRY327647 WBS327643:WBU327647 WLO327643:WLQ327647 WVK327643:WVM327647 C393179:E393183 IY393179:JA393183 SU393179:SW393183 ACQ393179:ACS393183 AMM393179:AMO393183 AWI393179:AWK393183 BGE393179:BGG393183 BQA393179:BQC393183 BZW393179:BZY393183 CJS393179:CJU393183 CTO393179:CTQ393183 DDK393179:DDM393183 DNG393179:DNI393183 DXC393179:DXE393183 EGY393179:EHA393183 EQU393179:EQW393183 FAQ393179:FAS393183 FKM393179:FKO393183 FUI393179:FUK393183 GEE393179:GEG393183 GOA393179:GOC393183 GXW393179:GXY393183 HHS393179:HHU393183 HRO393179:HRQ393183 IBK393179:IBM393183 ILG393179:ILI393183 IVC393179:IVE393183 JEY393179:JFA393183 JOU393179:JOW393183 JYQ393179:JYS393183 KIM393179:KIO393183 KSI393179:KSK393183 LCE393179:LCG393183 LMA393179:LMC393183 LVW393179:LVY393183 MFS393179:MFU393183 MPO393179:MPQ393183 MZK393179:MZM393183 NJG393179:NJI393183 NTC393179:NTE393183 OCY393179:ODA393183 OMU393179:OMW393183 OWQ393179:OWS393183 PGM393179:PGO393183 PQI393179:PQK393183 QAE393179:QAG393183 QKA393179:QKC393183 QTW393179:QTY393183 RDS393179:RDU393183 RNO393179:RNQ393183 RXK393179:RXM393183 SHG393179:SHI393183 SRC393179:SRE393183 TAY393179:TBA393183 TKU393179:TKW393183 TUQ393179:TUS393183 UEM393179:UEO393183 UOI393179:UOK393183 UYE393179:UYG393183 VIA393179:VIC393183 VRW393179:VRY393183 WBS393179:WBU393183 WLO393179:WLQ393183 WVK393179:WVM393183 C458715:E458719 IY458715:JA458719 SU458715:SW458719 ACQ458715:ACS458719 AMM458715:AMO458719 AWI458715:AWK458719 BGE458715:BGG458719 BQA458715:BQC458719 BZW458715:BZY458719 CJS458715:CJU458719 CTO458715:CTQ458719 DDK458715:DDM458719 DNG458715:DNI458719 DXC458715:DXE458719 EGY458715:EHA458719 EQU458715:EQW458719 FAQ458715:FAS458719 FKM458715:FKO458719 FUI458715:FUK458719 GEE458715:GEG458719 GOA458715:GOC458719 GXW458715:GXY458719 HHS458715:HHU458719 HRO458715:HRQ458719 IBK458715:IBM458719 ILG458715:ILI458719 IVC458715:IVE458719 JEY458715:JFA458719 JOU458715:JOW458719 JYQ458715:JYS458719 KIM458715:KIO458719 KSI458715:KSK458719 LCE458715:LCG458719 LMA458715:LMC458719 LVW458715:LVY458719 MFS458715:MFU458719 MPO458715:MPQ458719 MZK458715:MZM458719 NJG458715:NJI458719 NTC458715:NTE458719 OCY458715:ODA458719 OMU458715:OMW458719 OWQ458715:OWS458719 PGM458715:PGO458719 PQI458715:PQK458719 QAE458715:QAG458719 QKA458715:QKC458719 QTW458715:QTY458719 RDS458715:RDU458719 RNO458715:RNQ458719 RXK458715:RXM458719 SHG458715:SHI458719 SRC458715:SRE458719 TAY458715:TBA458719 TKU458715:TKW458719 TUQ458715:TUS458719 UEM458715:UEO458719 UOI458715:UOK458719 UYE458715:UYG458719 VIA458715:VIC458719 VRW458715:VRY458719 WBS458715:WBU458719 WLO458715:WLQ458719 WVK458715:WVM458719 C524251:E524255 IY524251:JA524255 SU524251:SW524255 ACQ524251:ACS524255 AMM524251:AMO524255 AWI524251:AWK524255 BGE524251:BGG524255 BQA524251:BQC524255 BZW524251:BZY524255 CJS524251:CJU524255 CTO524251:CTQ524255 DDK524251:DDM524255 DNG524251:DNI524255 DXC524251:DXE524255 EGY524251:EHA524255 EQU524251:EQW524255 FAQ524251:FAS524255 FKM524251:FKO524255 FUI524251:FUK524255 GEE524251:GEG524255 GOA524251:GOC524255 GXW524251:GXY524255 HHS524251:HHU524255 HRO524251:HRQ524255 IBK524251:IBM524255 ILG524251:ILI524255 IVC524251:IVE524255 JEY524251:JFA524255 JOU524251:JOW524255 JYQ524251:JYS524255 KIM524251:KIO524255 KSI524251:KSK524255 LCE524251:LCG524255 LMA524251:LMC524255 LVW524251:LVY524255 MFS524251:MFU524255 MPO524251:MPQ524255 MZK524251:MZM524255 NJG524251:NJI524255 NTC524251:NTE524255 OCY524251:ODA524255 OMU524251:OMW524255 OWQ524251:OWS524255 PGM524251:PGO524255 PQI524251:PQK524255 QAE524251:QAG524255 QKA524251:QKC524255 QTW524251:QTY524255 RDS524251:RDU524255 RNO524251:RNQ524255 RXK524251:RXM524255 SHG524251:SHI524255 SRC524251:SRE524255 TAY524251:TBA524255 TKU524251:TKW524255 TUQ524251:TUS524255 UEM524251:UEO524255 UOI524251:UOK524255 UYE524251:UYG524255 VIA524251:VIC524255 VRW524251:VRY524255 WBS524251:WBU524255 WLO524251:WLQ524255 WVK524251:WVM524255 C589787:E589791 IY589787:JA589791 SU589787:SW589791 ACQ589787:ACS589791 AMM589787:AMO589791 AWI589787:AWK589791 BGE589787:BGG589791 BQA589787:BQC589791 BZW589787:BZY589791 CJS589787:CJU589791 CTO589787:CTQ589791 DDK589787:DDM589791 DNG589787:DNI589791 DXC589787:DXE589791 EGY589787:EHA589791 EQU589787:EQW589791 FAQ589787:FAS589791 FKM589787:FKO589791 FUI589787:FUK589791 GEE589787:GEG589791 GOA589787:GOC589791 GXW589787:GXY589791 HHS589787:HHU589791 HRO589787:HRQ589791 IBK589787:IBM589791 ILG589787:ILI589791 IVC589787:IVE589791 JEY589787:JFA589791 JOU589787:JOW589791 JYQ589787:JYS589791 KIM589787:KIO589791 KSI589787:KSK589791 LCE589787:LCG589791 LMA589787:LMC589791 LVW589787:LVY589791 MFS589787:MFU589791 MPO589787:MPQ589791 MZK589787:MZM589791 NJG589787:NJI589791 NTC589787:NTE589791 OCY589787:ODA589791 OMU589787:OMW589791 OWQ589787:OWS589791 PGM589787:PGO589791 PQI589787:PQK589791 QAE589787:QAG589791 QKA589787:QKC589791 QTW589787:QTY589791 RDS589787:RDU589791 RNO589787:RNQ589791 RXK589787:RXM589791 SHG589787:SHI589791 SRC589787:SRE589791 TAY589787:TBA589791 TKU589787:TKW589791 TUQ589787:TUS589791 UEM589787:UEO589791 UOI589787:UOK589791 UYE589787:UYG589791 VIA589787:VIC589791 VRW589787:VRY589791 WBS589787:WBU589791 WLO589787:WLQ589791 WVK589787:WVM589791 C655323:E655327 IY655323:JA655327 SU655323:SW655327 ACQ655323:ACS655327 AMM655323:AMO655327 AWI655323:AWK655327 BGE655323:BGG655327 BQA655323:BQC655327 BZW655323:BZY655327 CJS655323:CJU655327 CTO655323:CTQ655327 DDK655323:DDM655327 DNG655323:DNI655327 DXC655323:DXE655327 EGY655323:EHA655327 EQU655323:EQW655327 FAQ655323:FAS655327 FKM655323:FKO655327 FUI655323:FUK655327 GEE655323:GEG655327 GOA655323:GOC655327 GXW655323:GXY655327 HHS655323:HHU655327 HRO655323:HRQ655327 IBK655323:IBM655327 ILG655323:ILI655327 IVC655323:IVE655327 JEY655323:JFA655327 JOU655323:JOW655327 JYQ655323:JYS655327 KIM655323:KIO655327 KSI655323:KSK655327 LCE655323:LCG655327 LMA655323:LMC655327 LVW655323:LVY655327 MFS655323:MFU655327 MPO655323:MPQ655327 MZK655323:MZM655327 NJG655323:NJI655327 NTC655323:NTE655327 OCY655323:ODA655327 OMU655323:OMW655327 OWQ655323:OWS655327 PGM655323:PGO655327 PQI655323:PQK655327 QAE655323:QAG655327 QKA655323:QKC655327 QTW655323:QTY655327 RDS655323:RDU655327 RNO655323:RNQ655327 RXK655323:RXM655327 SHG655323:SHI655327 SRC655323:SRE655327 TAY655323:TBA655327 TKU655323:TKW655327 TUQ655323:TUS655327 UEM655323:UEO655327 UOI655323:UOK655327 UYE655323:UYG655327 VIA655323:VIC655327 VRW655323:VRY655327 WBS655323:WBU655327 WLO655323:WLQ655327 WVK655323:WVM655327 C720859:E720863 IY720859:JA720863 SU720859:SW720863 ACQ720859:ACS720863 AMM720859:AMO720863 AWI720859:AWK720863 BGE720859:BGG720863 BQA720859:BQC720863 BZW720859:BZY720863 CJS720859:CJU720863 CTO720859:CTQ720863 DDK720859:DDM720863 DNG720859:DNI720863 DXC720859:DXE720863 EGY720859:EHA720863 EQU720859:EQW720863 FAQ720859:FAS720863 FKM720859:FKO720863 FUI720859:FUK720863 GEE720859:GEG720863 GOA720859:GOC720863 GXW720859:GXY720863 HHS720859:HHU720863 HRO720859:HRQ720863 IBK720859:IBM720863 ILG720859:ILI720863 IVC720859:IVE720863 JEY720859:JFA720863 JOU720859:JOW720863 JYQ720859:JYS720863 KIM720859:KIO720863 KSI720859:KSK720863 LCE720859:LCG720863 LMA720859:LMC720863 LVW720859:LVY720863 MFS720859:MFU720863 MPO720859:MPQ720863 MZK720859:MZM720863 NJG720859:NJI720863 NTC720859:NTE720863 OCY720859:ODA720863 OMU720859:OMW720863 OWQ720859:OWS720863 PGM720859:PGO720863 PQI720859:PQK720863 QAE720859:QAG720863 QKA720859:QKC720863 QTW720859:QTY720863 RDS720859:RDU720863 RNO720859:RNQ720863 RXK720859:RXM720863 SHG720859:SHI720863 SRC720859:SRE720863 TAY720859:TBA720863 TKU720859:TKW720863 TUQ720859:TUS720863 UEM720859:UEO720863 UOI720859:UOK720863 UYE720859:UYG720863 VIA720859:VIC720863 VRW720859:VRY720863 WBS720859:WBU720863 WLO720859:WLQ720863 WVK720859:WVM720863 C786395:E786399 IY786395:JA786399 SU786395:SW786399 ACQ786395:ACS786399 AMM786395:AMO786399 AWI786395:AWK786399 BGE786395:BGG786399 BQA786395:BQC786399 BZW786395:BZY786399 CJS786395:CJU786399 CTO786395:CTQ786399 DDK786395:DDM786399 DNG786395:DNI786399 DXC786395:DXE786399 EGY786395:EHA786399 EQU786395:EQW786399 FAQ786395:FAS786399 FKM786395:FKO786399 FUI786395:FUK786399 GEE786395:GEG786399 GOA786395:GOC786399 GXW786395:GXY786399 HHS786395:HHU786399 HRO786395:HRQ786399 IBK786395:IBM786399 ILG786395:ILI786399 IVC786395:IVE786399 JEY786395:JFA786399 JOU786395:JOW786399 JYQ786395:JYS786399 KIM786395:KIO786399 KSI786395:KSK786399 LCE786395:LCG786399 LMA786395:LMC786399 LVW786395:LVY786399 MFS786395:MFU786399 MPO786395:MPQ786399 MZK786395:MZM786399 NJG786395:NJI786399 NTC786395:NTE786399 OCY786395:ODA786399 OMU786395:OMW786399 OWQ786395:OWS786399 PGM786395:PGO786399 PQI786395:PQK786399 QAE786395:QAG786399 QKA786395:QKC786399 QTW786395:QTY786399 RDS786395:RDU786399 RNO786395:RNQ786399 RXK786395:RXM786399 SHG786395:SHI786399 SRC786395:SRE786399 TAY786395:TBA786399 TKU786395:TKW786399 TUQ786395:TUS786399 UEM786395:UEO786399 UOI786395:UOK786399 UYE786395:UYG786399 VIA786395:VIC786399 VRW786395:VRY786399 WBS786395:WBU786399 WLO786395:WLQ786399 WVK786395:WVM786399 C851931:E851935 IY851931:JA851935 SU851931:SW851935 ACQ851931:ACS851935 AMM851931:AMO851935 AWI851931:AWK851935 BGE851931:BGG851935 BQA851931:BQC851935 BZW851931:BZY851935 CJS851931:CJU851935 CTO851931:CTQ851935 DDK851931:DDM851935 DNG851931:DNI851935 DXC851931:DXE851935 EGY851931:EHA851935 EQU851931:EQW851935 FAQ851931:FAS851935 FKM851931:FKO851935 FUI851931:FUK851935 GEE851931:GEG851935 GOA851931:GOC851935 GXW851931:GXY851935 HHS851931:HHU851935 HRO851931:HRQ851935 IBK851931:IBM851935 ILG851931:ILI851935 IVC851931:IVE851935 JEY851931:JFA851935 JOU851931:JOW851935 JYQ851931:JYS851935 KIM851931:KIO851935 KSI851931:KSK851935 LCE851931:LCG851935 LMA851931:LMC851935 LVW851931:LVY851935 MFS851931:MFU851935 MPO851931:MPQ851935 MZK851931:MZM851935 NJG851931:NJI851935 NTC851931:NTE851935 OCY851931:ODA851935 OMU851931:OMW851935 OWQ851931:OWS851935 PGM851931:PGO851935 PQI851931:PQK851935 QAE851931:QAG851935 QKA851931:QKC851935 QTW851931:QTY851935 RDS851931:RDU851935 RNO851931:RNQ851935 RXK851931:RXM851935 SHG851931:SHI851935 SRC851931:SRE851935 TAY851931:TBA851935 TKU851931:TKW851935 TUQ851931:TUS851935 UEM851931:UEO851935 UOI851931:UOK851935 UYE851931:UYG851935 VIA851931:VIC851935 VRW851931:VRY851935 WBS851931:WBU851935 WLO851931:WLQ851935 WVK851931:WVM851935 C917467:E917471 IY917467:JA917471 SU917467:SW917471 ACQ917467:ACS917471 AMM917467:AMO917471 AWI917467:AWK917471 BGE917467:BGG917471 BQA917467:BQC917471 BZW917467:BZY917471 CJS917467:CJU917471 CTO917467:CTQ917471 DDK917467:DDM917471 DNG917467:DNI917471 DXC917467:DXE917471 EGY917467:EHA917471 EQU917467:EQW917471 FAQ917467:FAS917471 FKM917467:FKO917471 FUI917467:FUK917471 GEE917467:GEG917471 GOA917467:GOC917471 GXW917467:GXY917471 HHS917467:HHU917471 HRO917467:HRQ917471 IBK917467:IBM917471 ILG917467:ILI917471 IVC917467:IVE917471 JEY917467:JFA917471 JOU917467:JOW917471 JYQ917467:JYS917471 KIM917467:KIO917471 KSI917467:KSK917471 LCE917467:LCG917471 LMA917467:LMC917471 LVW917467:LVY917471 MFS917467:MFU917471 MPO917467:MPQ917471 MZK917467:MZM917471 NJG917467:NJI917471 NTC917467:NTE917471 OCY917467:ODA917471 OMU917467:OMW917471 OWQ917467:OWS917471 PGM917467:PGO917471 PQI917467:PQK917471 QAE917467:QAG917471 QKA917467:QKC917471 QTW917467:QTY917471 RDS917467:RDU917471 RNO917467:RNQ917471 RXK917467:RXM917471 SHG917467:SHI917471 SRC917467:SRE917471 TAY917467:TBA917471 TKU917467:TKW917471 TUQ917467:TUS917471 UEM917467:UEO917471 UOI917467:UOK917471 UYE917467:UYG917471 VIA917467:VIC917471 VRW917467:VRY917471 WBS917467:WBU917471 WLO917467:WLQ917471 WVK917467:WVM917471 C983003:E983007 IY983003:JA983007 SU983003:SW983007 ACQ983003:ACS983007 AMM983003:AMO983007 AWI983003:AWK983007 BGE983003:BGG983007 BQA983003:BQC983007 BZW983003:BZY983007 CJS983003:CJU983007 CTO983003:CTQ983007 DDK983003:DDM983007 DNG983003:DNI983007 DXC983003:DXE983007 EGY983003:EHA983007 EQU983003:EQW983007 FAQ983003:FAS983007 FKM983003:FKO983007 FUI983003:FUK983007 GEE983003:GEG983007 GOA983003:GOC983007 GXW983003:GXY983007 HHS983003:HHU983007 HRO983003:HRQ983007 IBK983003:IBM983007 ILG983003:ILI983007 IVC983003:IVE983007 JEY983003:JFA983007 JOU983003:JOW983007 JYQ983003:JYS983007 KIM983003:KIO983007 KSI983003:KSK983007 LCE983003:LCG983007 LMA983003:LMC983007 LVW983003:LVY983007 MFS983003:MFU983007 MPO983003:MPQ983007 MZK983003:MZM983007 NJG983003:NJI983007 NTC983003:NTE983007 OCY983003:ODA983007 OMU983003:OMW983007 OWQ983003:OWS983007 PGM983003:PGO983007 PQI983003:PQK983007 QAE983003:QAG983007 QKA983003:QKC983007 QTW983003:QTY983007 RDS983003:RDU983007 RNO983003:RNQ983007 RXK983003:RXM983007 SHG983003:SHI983007 SRC983003:SRE983007 TAY983003:TBA983007 TKU983003:TKW983007 TUQ983003:TUS983007 UEM983003:UEO983007 UOI983003:UOK983007 UYE983003:UYG983007 VIA983003:VIC983007 VRW983003:VRY983007 WBS983003:WBU983007 WLO983003:WLQ983007 WVK983003:WVM983007 C65511:E65515 IY65511:JA65515 SU65511:SW65515 ACQ65511:ACS65515 AMM65511:AMO65515 AWI65511:AWK65515 BGE65511:BGG65515 BQA65511:BQC65515 BZW65511:BZY65515 CJS65511:CJU65515 CTO65511:CTQ65515 DDK65511:DDM65515 DNG65511:DNI65515 DXC65511:DXE65515 EGY65511:EHA65515 EQU65511:EQW65515 FAQ65511:FAS65515 FKM65511:FKO65515 FUI65511:FUK65515 GEE65511:GEG65515 GOA65511:GOC65515 GXW65511:GXY65515 HHS65511:HHU65515 HRO65511:HRQ65515 IBK65511:IBM65515 ILG65511:ILI65515 IVC65511:IVE65515 JEY65511:JFA65515 JOU65511:JOW65515 JYQ65511:JYS65515 KIM65511:KIO65515 KSI65511:KSK65515 LCE65511:LCG65515 LMA65511:LMC65515 LVW65511:LVY65515 MFS65511:MFU65515 MPO65511:MPQ65515 MZK65511:MZM65515 NJG65511:NJI65515 NTC65511:NTE65515 OCY65511:ODA65515 OMU65511:OMW65515 OWQ65511:OWS65515 PGM65511:PGO65515 PQI65511:PQK65515 QAE65511:QAG65515 QKA65511:QKC65515 QTW65511:QTY65515 RDS65511:RDU65515 RNO65511:RNQ65515 RXK65511:RXM65515 SHG65511:SHI65515 SRC65511:SRE65515 TAY65511:TBA65515 TKU65511:TKW65515 TUQ65511:TUS65515 UEM65511:UEO65515 UOI65511:UOK65515 UYE65511:UYG65515 VIA65511:VIC65515 VRW65511:VRY65515 WBS65511:WBU65515 WLO65511:WLQ65515 WVK65511:WVM65515 C131047:E131051 IY131047:JA131051 SU131047:SW131051 ACQ131047:ACS131051 AMM131047:AMO131051 AWI131047:AWK131051 BGE131047:BGG131051 BQA131047:BQC131051 BZW131047:BZY131051 CJS131047:CJU131051 CTO131047:CTQ131051 DDK131047:DDM131051 DNG131047:DNI131051 DXC131047:DXE131051 EGY131047:EHA131051 EQU131047:EQW131051 FAQ131047:FAS131051 FKM131047:FKO131051 FUI131047:FUK131051 GEE131047:GEG131051 GOA131047:GOC131051 GXW131047:GXY131051 HHS131047:HHU131051 HRO131047:HRQ131051 IBK131047:IBM131051 ILG131047:ILI131051 IVC131047:IVE131051 JEY131047:JFA131051 JOU131047:JOW131051 JYQ131047:JYS131051 KIM131047:KIO131051 KSI131047:KSK131051 LCE131047:LCG131051 LMA131047:LMC131051 LVW131047:LVY131051 MFS131047:MFU131051 MPO131047:MPQ131051 MZK131047:MZM131051 NJG131047:NJI131051 NTC131047:NTE131051 OCY131047:ODA131051 OMU131047:OMW131051 OWQ131047:OWS131051 PGM131047:PGO131051 PQI131047:PQK131051 QAE131047:QAG131051 QKA131047:QKC131051 QTW131047:QTY131051 RDS131047:RDU131051 RNO131047:RNQ131051 RXK131047:RXM131051 SHG131047:SHI131051 SRC131047:SRE131051 TAY131047:TBA131051 TKU131047:TKW131051 TUQ131047:TUS131051 UEM131047:UEO131051 UOI131047:UOK131051 UYE131047:UYG131051 VIA131047:VIC131051 VRW131047:VRY131051 WBS131047:WBU131051 WLO131047:WLQ131051 WVK131047:WVM131051 C196583:E196587 IY196583:JA196587 SU196583:SW196587 ACQ196583:ACS196587 AMM196583:AMO196587 AWI196583:AWK196587 BGE196583:BGG196587 BQA196583:BQC196587 BZW196583:BZY196587 CJS196583:CJU196587 CTO196583:CTQ196587 DDK196583:DDM196587 DNG196583:DNI196587 DXC196583:DXE196587 EGY196583:EHA196587 EQU196583:EQW196587 FAQ196583:FAS196587 FKM196583:FKO196587 FUI196583:FUK196587 GEE196583:GEG196587 GOA196583:GOC196587 GXW196583:GXY196587 HHS196583:HHU196587 HRO196583:HRQ196587 IBK196583:IBM196587 ILG196583:ILI196587 IVC196583:IVE196587 JEY196583:JFA196587 JOU196583:JOW196587 JYQ196583:JYS196587 KIM196583:KIO196587 KSI196583:KSK196587 LCE196583:LCG196587 LMA196583:LMC196587 LVW196583:LVY196587 MFS196583:MFU196587 MPO196583:MPQ196587 MZK196583:MZM196587 NJG196583:NJI196587 NTC196583:NTE196587 OCY196583:ODA196587 OMU196583:OMW196587 OWQ196583:OWS196587 PGM196583:PGO196587 PQI196583:PQK196587 QAE196583:QAG196587 QKA196583:QKC196587 QTW196583:QTY196587 RDS196583:RDU196587 RNO196583:RNQ196587 RXK196583:RXM196587 SHG196583:SHI196587 SRC196583:SRE196587 TAY196583:TBA196587 TKU196583:TKW196587 TUQ196583:TUS196587 UEM196583:UEO196587 UOI196583:UOK196587 UYE196583:UYG196587 VIA196583:VIC196587 VRW196583:VRY196587 WBS196583:WBU196587 WLO196583:WLQ196587 WVK196583:WVM196587 C262119:E262123 IY262119:JA262123 SU262119:SW262123 ACQ262119:ACS262123 AMM262119:AMO262123 AWI262119:AWK262123 BGE262119:BGG262123 BQA262119:BQC262123 BZW262119:BZY262123 CJS262119:CJU262123 CTO262119:CTQ262123 DDK262119:DDM262123 DNG262119:DNI262123 DXC262119:DXE262123 EGY262119:EHA262123 EQU262119:EQW262123 FAQ262119:FAS262123 FKM262119:FKO262123 FUI262119:FUK262123 GEE262119:GEG262123 GOA262119:GOC262123 GXW262119:GXY262123 HHS262119:HHU262123 HRO262119:HRQ262123 IBK262119:IBM262123 ILG262119:ILI262123 IVC262119:IVE262123 JEY262119:JFA262123 JOU262119:JOW262123 JYQ262119:JYS262123 KIM262119:KIO262123 KSI262119:KSK262123 LCE262119:LCG262123 LMA262119:LMC262123 LVW262119:LVY262123 MFS262119:MFU262123 MPO262119:MPQ262123 MZK262119:MZM262123 NJG262119:NJI262123 NTC262119:NTE262123 OCY262119:ODA262123 OMU262119:OMW262123 OWQ262119:OWS262123 PGM262119:PGO262123 PQI262119:PQK262123 QAE262119:QAG262123 QKA262119:QKC262123 QTW262119:QTY262123 RDS262119:RDU262123 RNO262119:RNQ262123 RXK262119:RXM262123 SHG262119:SHI262123 SRC262119:SRE262123 TAY262119:TBA262123 TKU262119:TKW262123 TUQ262119:TUS262123 UEM262119:UEO262123 UOI262119:UOK262123 UYE262119:UYG262123 VIA262119:VIC262123 VRW262119:VRY262123 WBS262119:WBU262123 WLO262119:WLQ262123 WVK262119:WVM262123 C327655:E327659 IY327655:JA327659 SU327655:SW327659 ACQ327655:ACS327659 AMM327655:AMO327659 AWI327655:AWK327659 BGE327655:BGG327659 BQA327655:BQC327659 BZW327655:BZY327659 CJS327655:CJU327659 CTO327655:CTQ327659 DDK327655:DDM327659 DNG327655:DNI327659 DXC327655:DXE327659 EGY327655:EHA327659 EQU327655:EQW327659 FAQ327655:FAS327659 FKM327655:FKO327659 FUI327655:FUK327659 GEE327655:GEG327659 GOA327655:GOC327659 GXW327655:GXY327659 HHS327655:HHU327659 HRO327655:HRQ327659 IBK327655:IBM327659 ILG327655:ILI327659 IVC327655:IVE327659 JEY327655:JFA327659 JOU327655:JOW327659 JYQ327655:JYS327659 KIM327655:KIO327659 KSI327655:KSK327659 LCE327655:LCG327659 LMA327655:LMC327659 LVW327655:LVY327659 MFS327655:MFU327659 MPO327655:MPQ327659 MZK327655:MZM327659 NJG327655:NJI327659 NTC327655:NTE327659 OCY327655:ODA327659 OMU327655:OMW327659 OWQ327655:OWS327659 PGM327655:PGO327659 PQI327655:PQK327659 QAE327655:QAG327659 QKA327655:QKC327659 QTW327655:QTY327659 RDS327655:RDU327659 RNO327655:RNQ327659 RXK327655:RXM327659 SHG327655:SHI327659 SRC327655:SRE327659 TAY327655:TBA327659 TKU327655:TKW327659 TUQ327655:TUS327659 UEM327655:UEO327659 UOI327655:UOK327659 UYE327655:UYG327659 VIA327655:VIC327659 VRW327655:VRY327659 WBS327655:WBU327659 WLO327655:WLQ327659 WVK327655:WVM327659 C393191:E393195 IY393191:JA393195 SU393191:SW393195 ACQ393191:ACS393195 AMM393191:AMO393195 AWI393191:AWK393195 BGE393191:BGG393195 BQA393191:BQC393195 BZW393191:BZY393195 CJS393191:CJU393195 CTO393191:CTQ393195 DDK393191:DDM393195 DNG393191:DNI393195 DXC393191:DXE393195 EGY393191:EHA393195 EQU393191:EQW393195 FAQ393191:FAS393195 FKM393191:FKO393195 FUI393191:FUK393195 GEE393191:GEG393195 GOA393191:GOC393195 GXW393191:GXY393195 HHS393191:HHU393195 HRO393191:HRQ393195 IBK393191:IBM393195 ILG393191:ILI393195 IVC393191:IVE393195 JEY393191:JFA393195 JOU393191:JOW393195 JYQ393191:JYS393195 KIM393191:KIO393195 KSI393191:KSK393195 LCE393191:LCG393195 LMA393191:LMC393195 LVW393191:LVY393195 MFS393191:MFU393195 MPO393191:MPQ393195 MZK393191:MZM393195 NJG393191:NJI393195 NTC393191:NTE393195 OCY393191:ODA393195 OMU393191:OMW393195 OWQ393191:OWS393195 PGM393191:PGO393195 PQI393191:PQK393195 QAE393191:QAG393195 QKA393191:QKC393195 QTW393191:QTY393195 RDS393191:RDU393195 RNO393191:RNQ393195 RXK393191:RXM393195 SHG393191:SHI393195 SRC393191:SRE393195 TAY393191:TBA393195 TKU393191:TKW393195 TUQ393191:TUS393195 UEM393191:UEO393195 UOI393191:UOK393195 UYE393191:UYG393195 VIA393191:VIC393195 VRW393191:VRY393195 WBS393191:WBU393195 WLO393191:WLQ393195 WVK393191:WVM393195 C458727:E458731 IY458727:JA458731 SU458727:SW458731 ACQ458727:ACS458731 AMM458727:AMO458731 AWI458727:AWK458731 BGE458727:BGG458731 BQA458727:BQC458731 BZW458727:BZY458731 CJS458727:CJU458731 CTO458727:CTQ458731 DDK458727:DDM458731 DNG458727:DNI458731 DXC458727:DXE458731 EGY458727:EHA458731 EQU458727:EQW458731 FAQ458727:FAS458731 FKM458727:FKO458731 FUI458727:FUK458731 GEE458727:GEG458731 GOA458727:GOC458731 GXW458727:GXY458731 HHS458727:HHU458731 HRO458727:HRQ458731 IBK458727:IBM458731 ILG458727:ILI458731 IVC458727:IVE458731 JEY458727:JFA458731 JOU458727:JOW458731 JYQ458727:JYS458731 KIM458727:KIO458731 KSI458727:KSK458731 LCE458727:LCG458731 LMA458727:LMC458731 LVW458727:LVY458731 MFS458727:MFU458731 MPO458727:MPQ458731 MZK458727:MZM458731 NJG458727:NJI458731 NTC458727:NTE458731 OCY458727:ODA458731 OMU458727:OMW458731 OWQ458727:OWS458731 PGM458727:PGO458731 PQI458727:PQK458731 QAE458727:QAG458731 QKA458727:QKC458731 QTW458727:QTY458731 RDS458727:RDU458731 RNO458727:RNQ458731 RXK458727:RXM458731 SHG458727:SHI458731 SRC458727:SRE458731 TAY458727:TBA458731 TKU458727:TKW458731 TUQ458727:TUS458731 UEM458727:UEO458731 UOI458727:UOK458731 UYE458727:UYG458731 VIA458727:VIC458731 VRW458727:VRY458731 WBS458727:WBU458731 WLO458727:WLQ458731 WVK458727:WVM458731 C524263:E524267 IY524263:JA524267 SU524263:SW524267 ACQ524263:ACS524267 AMM524263:AMO524267 AWI524263:AWK524267 BGE524263:BGG524267 BQA524263:BQC524267 BZW524263:BZY524267 CJS524263:CJU524267 CTO524263:CTQ524267 DDK524263:DDM524267 DNG524263:DNI524267 DXC524263:DXE524267 EGY524263:EHA524267 EQU524263:EQW524267 FAQ524263:FAS524267 FKM524263:FKO524267 FUI524263:FUK524267 GEE524263:GEG524267 GOA524263:GOC524267 GXW524263:GXY524267 HHS524263:HHU524267 HRO524263:HRQ524267 IBK524263:IBM524267 ILG524263:ILI524267 IVC524263:IVE524267 JEY524263:JFA524267 JOU524263:JOW524267 JYQ524263:JYS524267 KIM524263:KIO524267 KSI524263:KSK524267 LCE524263:LCG524267 LMA524263:LMC524267 LVW524263:LVY524267 MFS524263:MFU524267 MPO524263:MPQ524267 MZK524263:MZM524267 NJG524263:NJI524267 NTC524263:NTE524267 OCY524263:ODA524267 OMU524263:OMW524267 OWQ524263:OWS524267 PGM524263:PGO524267 PQI524263:PQK524267 QAE524263:QAG524267 QKA524263:QKC524267 QTW524263:QTY524267 RDS524263:RDU524267 RNO524263:RNQ524267 RXK524263:RXM524267 SHG524263:SHI524267 SRC524263:SRE524267 TAY524263:TBA524267 TKU524263:TKW524267 TUQ524263:TUS524267 UEM524263:UEO524267 UOI524263:UOK524267 UYE524263:UYG524267 VIA524263:VIC524267 VRW524263:VRY524267 WBS524263:WBU524267 WLO524263:WLQ524267 WVK524263:WVM524267 C589799:E589803 IY589799:JA589803 SU589799:SW589803 ACQ589799:ACS589803 AMM589799:AMO589803 AWI589799:AWK589803 BGE589799:BGG589803 BQA589799:BQC589803 BZW589799:BZY589803 CJS589799:CJU589803 CTO589799:CTQ589803 DDK589799:DDM589803 DNG589799:DNI589803 DXC589799:DXE589803 EGY589799:EHA589803 EQU589799:EQW589803 FAQ589799:FAS589803 FKM589799:FKO589803 FUI589799:FUK589803 GEE589799:GEG589803 GOA589799:GOC589803 GXW589799:GXY589803 HHS589799:HHU589803 HRO589799:HRQ589803 IBK589799:IBM589803 ILG589799:ILI589803 IVC589799:IVE589803 JEY589799:JFA589803 JOU589799:JOW589803 JYQ589799:JYS589803 KIM589799:KIO589803 KSI589799:KSK589803 LCE589799:LCG589803 LMA589799:LMC589803 LVW589799:LVY589803 MFS589799:MFU589803 MPO589799:MPQ589803 MZK589799:MZM589803 NJG589799:NJI589803 NTC589799:NTE589803 OCY589799:ODA589803 OMU589799:OMW589803 OWQ589799:OWS589803 PGM589799:PGO589803 PQI589799:PQK589803 QAE589799:QAG589803 QKA589799:QKC589803 QTW589799:QTY589803 RDS589799:RDU589803 RNO589799:RNQ589803 RXK589799:RXM589803 SHG589799:SHI589803 SRC589799:SRE589803 TAY589799:TBA589803 TKU589799:TKW589803 TUQ589799:TUS589803 UEM589799:UEO589803 UOI589799:UOK589803 UYE589799:UYG589803 VIA589799:VIC589803 VRW589799:VRY589803 WBS589799:WBU589803 WLO589799:WLQ589803 WVK589799:WVM589803 C655335:E655339 IY655335:JA655339 SU655335:SW655339 ACQ655335:ACS655339 AMM655335:AMO655339 AWI655335:AWK655339 BGE655335:BGG655339 BQA655335:BQC655339 BZW655335:BZY655339 CJS655335:CJU655339 CTO655335:CTQ655339 DDK655335:DDM655339 DNG655335:DNI655339 DXC655335:DXE655339 EGY655335:EHA655339 EQU655335:EQW655339 FAQ655335:FAS655339 FKM655335:FKO655339 FUI655335:FUK655339 GEE655335:GEG655339 GOA655335:GOC655339 GXW655335:GXY655339 HHS655335:HHU655339 HRO655335:HRQ655339 IBK655335:IBM655339 ILG655335:ILI655339 IVC655335:IVE655339 JEY655335:JFA655339 JOU655335:JOW655339 JYQ655335:JYS655339 KIM655335:KIO655339 KSI655335:KSK655339 LCE655335:LCG655339 LMA655335:LMC655339 LVW655335:LVY655339 MFS655335:MFU655339 MPO655335:MPQ655339 MZK655335:MZM655339 NJG655335:NJI655339 NTC655335:NTE655339 OCY655335:ODA655339 OMU655335:OMW655339 OWQ655335:OWS655339 PGM655335:PGO655339 PQI655335:PQK655339 QAE655335:QAG655339 QKA655335:QKC655339 QTW655335:QTY655339 RDS655335:RDU655339 RNO655335:RNQ655339 RXK655335:RXM655339 SHG655335:SHI655339 SRC655335:SRE655339 TAY655335:TBA655339 TKU655335:TKW655339 TUQ655335:TUS655339 UEM655335:UEO655339 UOI655335:UOK655339 UYE655335:UYG655339 VIA655335:VIC655339 VRW655335:VRY655339 WBS655335:WBU655339 WLO655335:WLQ655339 WVK655335:WVM655339 C720871:E720875 IY720871:JA720875 SU720871:SW720875 ACQ720871:ACS720875 AMM720871:AMO720875 AWI720871:AWK720875 BGE720871:BGG720875 BQA720871:BQC720875 BZW720871:BZY720875 CJS720871:CJU720875 CTO720871:CTQ720875 DDK720871:DDM720875 DNG720871:DNI720875 DXC720871:DXE720875 EGY720871:EHA720875 EQU720871:EQW720875 FAQ720871:FAS720875 FKM720871:FKO720875 FUI720871:FUK720875 GEE720871:GEG720875 GOA720871:GOC720875 GXW720871:GXY720875 HHS720871:HHU720875 HRO720871:HRQ720875 IBK720871:IBM720875 ILG720871:ILI720875 IVC720871:IVE720875 JEY720871:JFA720875 JOU720871:JOW720875 JYQ720871:JYS720875 KIM720871:KIO720875 KSI720871:KSK720875 LCE720871:LCG720875 LMA720871:LMC720875 LVW720871:LVY720875 MFS720871:MFU720875 MPO720871:MPQ720875 MZK720871:MZM720875 NJG720871:NJI720875 NTC720871:NTE720875 OCY720871:ODA720875 OMU720871:OMW720875 OWQ720871:OWS720875 PGM720871:PGO720875 PQI720871:PQK720875 QAE720871:QAG720875 QKA720871:QKC720875 QTW720871:QTY720875 RDS720871:RDU720875 RNO720871:RNQ720875 RXK720871:RXM720875 SHG720871:SHI720875 SRC720871:SRE720875 TAY720871:TBA720875 TKU720871:TKW720875 TUQ720871:TUS720875 UEM720871:UEO720875 UOI720871:UOK720875 UYE720871:UYG720875 VIA720871:VIC720875 VRW720871:VRY720875 WBS720871:WBU720875 WLO720871:WLQ720875 WVK720871:WVM720875 C786407:E786411 IY786407:JA786411 SU786407:SW786411 ACQ786407:ACS786411 AMM786407:AMO786411 AWI786407:AWK786411 BGE786407:BGG786411 BQA786407:BQC786411 BZW786407:BZY786411 CJS786407:CJU786411 CTO786407:CTQ786411 DDK786407:DDM786411 DNG786407:DNI786411 DXC786407:DXE786411 EGY786407:EHA786411 EQU786407:EQW786411 FAQ786407:FAS786411 FKM786407:FKO786411 FUI786407:FUK786411 GEE786407:GEG786411 GOA786407:GOC786411 GXW786407:GXY786411 HHS786407:HHU786411 HRO786407:HRQ786411 IBK786407:IBM786411 ILG786407:ILI786411 IVC786407:IVE786411 JEY786407:JFA786411 JOU786407:JOW786411 JYQ786407:JYS786411 KIM786407:KIO786411 KSI786407:KSK786411 LCE786407:LCG786411 LMA786407:LMC786411 LVW786407:LVY786411 MFS786407:MFU786411 MPO786407:MPQ786411 MZK786407:MZM786411 NJG786407:NJI786411 NTC786407:NTE786411 OCY786407:ODA786411 OMU786407:OMW786411 OWQ786407:OWS786411 PGM786407:PGO786411 PQI786407:PQK786411 QAE786407:QAG786411 QKA786407:QKC786411 QTW786407:QTY786411 RDS786407:RDU786411 RNO786407:RNQ786411 RXK786407:RXM786411 SHG786407:SHI786411 SRC786407:SRE786411 TAY786407:TBA786411 TKU786407:TKW786411 TUQ786407:TUS786411 UEM786407:UEO786411 UOI786407:UOK786411 UYE786407:UYG786411 VIA786407:VIC786411 VRW786407:VRY786411 WBS786407:WBU786411 WLO786407:WLQ786411 WVK786407:WVM786411 C851943:E851947 IY851943:JA851947 SU851943:SW851947 ACQ851943:ACS851947 AMM851943:AMO851947 AWI851943:AWK851947 BGE851943:BGG851947 BQA851943:BQC851947 BZW851943:BZY851947 CJS851943:CJU851947 CTO851943:CTQ851947 DDK851943:DDM851947 DNG851943:DNI851947 DXC851943:DXE851947 EGY851943:EHA851947 EQU851943:EQW851947 FAQ851943:FAS851947 FKM851943:FKO851947 FUI851943:FUK851947 GEE851943:GEG851947 GOA851943:GOC851947 GXW851943:GXY851947 HHS851943:HHU851947 HRO851943:HRQ851947 IBK851943:IBM851947 ILG851943:ILI851947 IVC851943:IVE851947 JEY851943:JFA851947 JOU851943:JOW851947 JYQ851943:JYS851947 KIM851943:KIO851947 KSI851943:KSK851947 LCE851943:LCG851947 LMA851943:LMC851947 LVW851943:LVY851947 MFS851943:MFU851947 MPO851943:MPQ851947 MZK851943:MZM851947 NJG851943:NJI851947 NTC851943:NTE851947 OCY851943:ODA851947 OMU851943:OMW851947 OWQ851943:OWS851947 PGM851943:PGO851947 PQI851943:PQK851947 QAE851943:QAG851947 QKA851943:QKC851947 QTW851943:QTY851947 RDS851943:RDU851947 RNO851943:RNQ851947 RXK851943:RXM851947 SHG851943:SHI851947 SRC851943:SRE851947 TAY851943:TBA851947 TKU851943:TKW851947 TUQ851943:TUS851947 UEM851943:UEO851947 UOI851943:UOK851947 UYE851943:UYG851947 VIA851943:VIC851947 VRW851943:VRY851947 WBS851943:WBU851947 WLO851943:WLQ851947 WVK851943:WVM851947 C917479:E917483 IY917479:JA917483 SU917479:SW917483 ACQ917479:ACS917483 AMM917479:AMO917483 AWI917479:AWK917483 BGE917479:BGG917483 BQA917479:BQC917483 BZW917479:BZY917483 CJS917479:CJU917483 CTO917479:CTQ917483 DDK917479:DDM917483 DNG917479:DNI917483 DXC917479:DXE917483 EGY917479:EHA917483 EQU917479:EQW917483 FAQ917479:FAS917483 FKM917479:FKO917483 FUI917479:FUK917483 GEE917479:GEG917483 GOA917479:GOC917483 GXW917479:GXY917483 HHS917479:HHU917483 HRO917479:HRQ917483 IBK917479:IBM917483 ILG917479:ILI917483 IVC917479:IVE917483 JEY917479:JFA917483 JOU917479:JOW917483 JYQ917479:JYS917483 KIM917479:KIO917483 KSI917479:KSK917483 LCE917479:LCG917483 LMA917479:LMC917483 LVW917479:LVY917483 MFS917479:MFU917483 MPO917479:MPQ917483 MZK917479:MZM917483 NJG917479:NJI917483 NTC917479:NTE917483 OCY917479:ODA917483 OMU917479:OMW917483 OWQ917479:OWS917483 PGM917479:PGO917483 PQI917479:PQK917483 QAE917479:QAG917483 QKA917479:QKC917483 QTW917479:QTY917483 RDS917479:RDU917483 RNO917479:RNQ917483 RXK917479:RXM917483 SHG917479:SHI917483 SRC917479:SRE917483 TAY917479:TBA917483 TKU917479:TKW917483 TUQ917479:TUS917483 UEM917479:UEO917483 UOI917479:UOK917483 UYE917479:UYG917483 VIA917479:VIC917483 VRW917479:VRY917483 WBS917479:WBU917483 WLO917479:WLQ917483 WVK917479:WVM917483 C983015:E983019 IY983015:JA983019 SU983015:SW983019 ACQ983015:ACS983019 AMM983015:AMO983019 AWI983015:AWK983019 BGE983015:BGG983019 BQA983015:BQC983019 BZW983015:BZY983019 CJS983015:CJU983019 CTO983015:CTQ983019 DDK983015:DDM983019 DNG983015:DNI983019 DXC983015:DXE983019 EGY983015:EHA983019 EQU983015:EQW983019 FAQ983015:FAS983019 FKM983015:FKO983019 FUI983015:FUK983019 GEE983015:GEG983019 GOA983015:GOC983019 GXW983015:GXY983019 HHS983015:HHU983019 HRO983015:HRQ983019 IBK983015:IBM983019 ILG983015:ILI983019 IVC983015:IVE983019 JEY983015:JFA983019 JOU983015:JOW983019 JYQ983015:JYS983019 KIM983015:KIO983019 KSI983015:KSK983019 LCE983015:LCG983019 LMA983015:LMC983019 LVW983015:LVY983019 MFS983015:MFU983019 MPO983015:MPQ983019 MZK983015:MZM983019 NJG983015:NJI983019 NTC983015:NTE983019 OCY983015:ODA983019 OMU983015:OMW983019 OWQ983015:OWS983019 PGM983015:PGO983019 PQI983015:PQK983019 QAE983015:QAG983019 QKA983015:QKC983019 QTW983015:QTY983019 RDS983015:RDU983019 RNO983015:RNQ983019 RXK983015:RXM983019 SHG983015:SHI983019 SRC983015:SRE983019 TAY983015:TBA983019 TKU983015:TKW983019 TUQ983015:TUS983019 UEM983015:UEO983019 UOI983015:UOK983019 UYE983015:UYG983019 VIA983015:VIC983019 VRW983015:VRY983019 WBS983015:WBU983019 WLO983015:WLQ983019 WVK983015:WVM983019 C65523:E65527 IY65523:JA65527 SU65523:SW65527 ACQ65523:ACS65527 AMM65523:AMO65527 AWI65523:AWK65527 BGE65523:BGG65527 BQA65523:BQC65527 BZW65523:BZY65527 CJS65523:CJU65527 CTO65523:CTQ65527 DDK65523:DDM65527 DNG65523:DNI65527 DXC65523:DXE65527 EGY65523:EHA65527 EQU65523:EQW65527 FAQ65523:FAS65527 FKM65523:FKO65527 FUI65523:FUK65527 GEE65523:GEG65527 GOA65523:GOC65527 GXW65523:GXY65527 HHS65523:HHU65527 HRO65523:HRQ65527 IBK65523:IBM65527 ILG65523:ILI65527 IVC65523:IVE65527 JEY65523:JFA65527 JOU65523:JOW65527 JYQ65523:JYS65527 KIM65523:KIO65527 KSI65523:KSK65527 LCE65523:LCG65527 LMA65523:LMC65527 LVW65523:LVY65527 MFS65523:MFU65527 MPO65523:MPQ65527 MZK65523:MZM65527 NJG65523:NJI65527 NTC65523:NTE65527 OCY65523:ODA65527 OMU65523:OMW65527 OWQ65523:OWS65527 PGM65523:PGO65527 PQI65523:PQK65527 QAE65523:QAG65527 QKA65523:QKC65527 QTW65523:QTY65527 RDS65523:RDU65527 RNO65523:RNQ65527 RXK65523:RXM65527 SHG65523:SHI65527 SRC65523:SRE65527 TAY65523:TBA65527 TKU65523:TKW65527 TUQ65523:TUS65527 UEM65523:UEO65527 UOI65523:UOK65527 UYE65523:UYG65527 VIA65523:VIC65527 VRW65523:VRY65527 WBS65523:WBU65527 WLO65523:WLQ65527 WVK65523:WVM65527 C131059:E131063 IY131059:JA131063 SU131059:SW131063 ACQ131059:ACS131063 AMM131059:AMO131063 AWI131059:AWK131063 BGE131059:BGG131063 BQA131059:BQC131063 BZW131059:BZY131063 CJS131059:CJU131063 CTO131059:CTQ131063 DDK131059:DDM131063 DNG131059:DNI131063 DXC131059:DXE131063 EGY131059:EHA131063 EQU131059:EQW131063 FAQ131059:FAS131063 FKM131059:FKO131063 FUI131059:FUK131063 GEE131059:GEG131063 GOA131059:GOC131063 GXW131059:GXY131063 HHS131059:HHU131063 HRO131059:HRQ131063 IBK131059:IBM131063 ILG131059:ILI131063 IVC131059:IVE131063 JEY131059:JFA131063 JOU131059:JOW131063 JYQ131059:JYS131063 KIM131059:KIO131063 KSI131059:KSK131063 LCE131059:LCG131063 LMA131059:LMC131063 LVW131059:LVY131063 MFS131059:MFU131063 MPO131059:MPQ131063 MZK131059:MZM131063 NJG131059:NJI131063 NTC131059:NTE131063 OCY131059:ODA131063 OMU131059:OMW131063 OWQ131059:OWS131063 PGM131059:PGO131063 PQI131059:PQK131063 QAE131059:QAG131063 QKA131059:QKC131063 QTW131059:QTY131063 RDS131059:RDU131063 RNO131059:RNQ131063 RXK131059:RXM131063 SHG131059:SHI131063 SRC131059:SRE131063 TAY131059:TBA131063 TKU131059:TKW131063 TUQ131059:TUS131063 UEM131059:UEO131063 UOI131059:UOK131063 UYE131059:UYG131063 VIA131059:VIC131063 VRW131059:VRY131063 WBS131059:WBU131063 WLO131059:WLQ131063 WVK131059:WVM131063 C196595:E196599 IY196595:JA196599 SU196595:SW196599 ACQ196595:ACS196599 AMM196595:AMO196599 AWI196595:AWK196599 BGE196595:BGG196599 BQA196595:BQC196599 BZW196595:BZY196599 CJS196595:CJU196599 CTO196595:CTQ196599 DDK196595:DDM196599 DNG196595:DNI196599 DXC196595:DXE196599 EGY196595:EHA196599 EQU196595:EQW196599 FAQ196595:FAS196599 FKM196595:FKO196599 FUI196595:FUK196599 GEE196595:GEG196599 GOA196595:GOC196599 GXW196595:GXY196599 HHS196595:HHU196599 HRO196595:HRQ196599 IBK196595:IBM196599 ILG196595:ILI196599 IVC196595:IVE196599 JEY196595:JFA196599 JOU196595:JOW196599 JYQ196595:JYS196599 KIM196595:KIO196599 KSI196595:KSK196599 LCE196595:LCG196599 LMA196595:LMC196599 LVW196595:LVY196599 MFS196595:MFU196599 MPO196595:MPQ196599 MZK196595:MZM196599 NJG196595:NJI196599 NTC196595:NTE196599 OCY196595:ODA196599 OMU196595:OMW196599 OWQ196595:OWS196599 PGM196595:PGO196599 PQI196595:PQK196599 QAE196595:QAG196599 QKA196595:QKC196599 QTW196595:QTY196599 RDS196595:RDU196599 RNO196595:RNQ196599 RXK196595:RXM196599 SHG196595:SHI196599 SRC196595:SRE196599 TAY196595:TBA196599 TKU196595:TKW196599 TUQ196595:TUS196599 UEM196595:UEO196599 UOI196595:UOK196599 UYE196595:UYG196599 VIA196595:VIC196599 VRW196595:VRY196599 WBS196595:WBU196599 WLO196595:WLQ196599 WVK196595:WVM196599 C262131:E262135 IY262131:JA262135 SU262131:SW262135 ACQ262131:ACS262135 AMM262131:AMO262135 AWI262131:AWK262135 BGE262131:BGG262135 BQA262131:BQC262135 BZW262131:BZY262135 CJS262131:CJU262135 CTO262131:CTQ262135 DDK262131:DDM262135 DNG262131:DNI262135 DXC262131:DXE262135 EGY262131:EHA262135 EQU262131:EQW262135 FAQ262131:FAS262135 FKM262131:FKO262135 FUI262131:FUK262135 GEE262131:GEG262135 GOA262131:GOC262135 GXW262131:GXY262135 HHS262131:HHU262135 HRO262131:HRQ262135 IBK262131:IBM262135 ILG262131:ILI262135 IVC262131:IVE262135 JEY262131:JFA262135 JOU262131:JOW262135 JYQ262131:JYS262135 KIM262131:KIO262135 KSI262131:KSK262135 LCE262131:LCG262135 LMA262131:LMC262135 LVW262131:LVY262135 MFS262131:MFU262135 MPO262131:MPQ262135 MZK262131:MZM262135 NJG262131:NJI262135 NTC262131:NTE262135 OCY262131:ODA262135 OMU262131:OMW262135 OWQ262131:OWS262135 PGM262131:PGO262135 PQI262131:PQK262135 QAE262131:QAG262135 QKA262131:QKC262135 QTW262131:QTY262135 RDS262131:RDU262135 RNO262131:RNQ262135 RXK262131:RXM262135 SHG262131:SHI262135 SRC262131:SRE262135 TAY262131:TBA262135 TKU262131:TKW262135 TUQ262131:TUS262135 UEM262131:UEO262135 UOI262131:UOK262135 UYE262131:UYG262135 VIA262131:VIC262135 VRW262131:VRY262135 WBS262131:WBU262135 WLO262131:WLQ262135 WVK262131:WVM262135 C327667:E327671 IY327667:JA327671 SU327667:SW327671 ACQ327667:ACS327671 AMM327667:AMO327671 AWI327667:AWK327671 BGE327667:BGG327671 BQA327667:BQC327671 BZW327667:BZY327671 CJS327667:CJU327671 CTO327667:CTQ327671 DDK327667:DDM327671 DNG327667:DNI327671 DXC327667:DXE327671 EGY327667:EHA327671 EQU327667:EQW327671 FAQ327667:FAS327671 FKM327667:FKO327671 FUI327667:FUK327671 GEE327667:GEG327671 GOA327667:GOC327671 GXW327667:GXY327671 HHS327667:HHU327671 HRO327667:HRQ327671 IBK327667:IBM327671 ILG327667:ILI327671 IVC327667:IVE327671 JEY327667:JFA327671 JOU327667:JOW327671 JYQ327667:JYS327671 KIM327667:KIO327671 KSI327667:KSK327671 LCE327667:LCG327671 LMA327667:LMC327671 LVW327667:LVY327671 MFS327667:MFU327671 MPO327667:MPQ327671 MZK327667:MZM327671 NJG327667:NJI327671 NTC327667:NTE327671 OCY327667:ODA327671 OMU327667:OMW327671 OWQ327667:OWS327671 PGM327667:PGO327671 PQI327667:PQK327671 QAE327667:QAG327671 QKA327667:QKC327671 QTW327667:QTY327671 RDS327667:RDU327671 RNO327667:RNQ327671 RXK327667:RXM327671 SHG327667:SHI327671 SRC327667:SRE327671 TAY327667:TBA327671 TKU327667:TKW327671 TUQ327667:TUS327671 UEM327667:UEO327671 UOI327667:UOK327671 UYE327667:UYG327671 VIA327667:VIC327671 VRW327667:VRY327671 WBS327667:WBU327671 WLO327667:WLQ327671 WVK327667:WVM327671 C393203:E393207 IY393203:JA393207 SU393203:SW393207 ACQ393203:ACS393207 AMM393203:AMO393207 AWI393203:AWK393207 BGE393203:BGG393207 BQA393203:BQC393207 BZW393203:BZY393207 CJS393203:CJU393207 CTO393203:CTQ393207 DDK393203:DDM393207 DNG393203:DNI393207 DXC393203:DXE393207 EGY393203:EHA393207 EQU393203:EQW393207 FAQ393203:FAS393207 FKM393203:FKO393207 FUI393203:FUK393207 GEE393203:GEG393207 GOA393203:GOC393207 GXW393203:GXY393207 HHS393203:HHU393207 HRO393203:HRQ393207 IBK393203:IBM393207 ILG393203:ILI393207 IVC393203:IVE393207 JEY393203:JFA393207 JOU393203:JOW393207 JYQ393203:JYS393207 KIM393203:KIO393207 KSI393203:KSK393207 LCE393203:LCG393207 LMA393203:LMC393207 LVW393203:LVY393207 MFS393203:MFU393207 MPO393203:MPQ393207 MZK393203:MZM393207 NJG393203:NJI393207 NTC393203:NTE393207 OCY393203:ODA393207 OMU393203:OMW393207 OWQ393203:OWS393207 PGM393203:PGO393207 PQI393203:PQK393207 QAE393203:QAG393207 QKA393203:QKC393207 QTW393203:QTY393207 RDS393203:RDU393207 RNO393203:RNQ393207 RXK393203:RXM393207 SHG393203:SHI393207 SRC393203:SRE393207 TAY393203:TBA393207 TKU393203:TKW393207 TUQ393203:TUS393207 UEM393203:UEO393207 UOI393203:UOK393207 UYE393203:UYG393207 VIA393203:VIC393207 VRW393203:VRY393207 WBS393203:WBU393207 WLO393203:WLQ393207 WVK393203:WVM393207 C458739:E458743 IY458739:JA458743 SU458739:SW458743 ACQ458739:ACS458743 AMM458739:AMO458743 AWI458739:AWK458743 BGE458739:BGG458743 BQA458739:BQC458743 BZW458739:BZY458743 CJS458739:CJU458743 CTO458739:CTQ458743 DDK458739:DDM458743 DNG458739:DNI458743 DXC458739:DXE458743 EGY458739:EHA458743 EQU458739:EQW458743 FAQ458739:FAS458743 FKM458739:FKO458743 FUI458739:FUK458743 GEE458739:GEG458743 GOA458739:GOC458743 GXW458739:GXY458743 HHS458739:HHU458743 HRO458739:HRQ458743 IBK458739:IBM458743 ILG458739:ILI458743 IVC458739:IVE458743 JEY458739:JFA458743 JOU458739:JOW458743 JYQ458739:JYS458743 KIM458739:KIO458743 KSI458739:KSK458743 LCE458739:LCG458743 LMA458739:LMC458743 LVW458739:LVY458743 MFS458739:MFU458743 MPO458739:MPQ458743 MZK458739:MZM458743 NJG458739:NJI458743 NTC458739:NTE458743 OCY458739:ODA458743 OMU458739:OMW458743 OWQ458739:OWS458743 PGM458739:PGO458743 PQI458739:PQK458743 QAE458739:QAG458743 QKA458739:QKC458743 QTW458739:QTY458743 RDS458739:RDU458743 RNO458739:RNQ458743 RXK458739:RXM458743 SHG458739:SHI458743 SRC458739:SRE458743 TAY458739:TBA458743 TKU458739:TKW458743 TUQ458739:TUS458743 UEM458739:UEO458743 UOI458739:UOK458743 UYE458739:UYG458743 VIA458739:VIC458743 VRW458739:VRY458743 WBS458739:WBU458743 WLO458739:WLQ458743 WVK458739:WVM458743 C524275:E524279 IY524275:JA524279 SU524275:SW524279 ACQ524275:ACS524279 AMM524275:AMO524279 AWI524275:AWK524279 BGE524275:BGG524279 BQA524275:BQC524279 BZW524275:BZY524279 CJS524275:CJU524279 CTO524275:CTQ524279 DDK524275:DDM524279 DNG524275:DNI524279 DXC524275:DXE524279 EGY524275:EHA524279 EQU524275:EQW524279 FAQ524275:FAS524279 FKM524275:FKO524279 FUI524275:FUK524279 GEE524275:GEG524279 GOA524275:GOC524279 GXW524275:GXY524279 HHS524275:HHU524279 HRO524275:HRQ524279 IBK524275:IBM524279 ILG524275:ILI524279 IVC524275:IVE524279 JEY524275:JFA524279 JOU524275:JOW524279 JYQ524275:JYS524279 KIM524275:KIO524279 KSI524275:KSK524279 LCE524275:LCG524279 LMA524275:LMC524279 LVW524275:LVY524279 MFS524275:MFU524279 MPO524275:MPQ524279 MZK524275:MZM524279 NJG524275:NJI524279 NTC524275:NTE524279 OCY524275:ODA524279 OMU524275:OMW524279 OWQ524275:OWS524279 PGM524275:PGO524279 PQI524275:PQK524279 QAE524275:QAG524279 QKA524275:QKC524279 QTW524275:QTY524279 RDS524275:RDU524279 RNO524275:RNQ524279 RXK524275:RXM524279 SHG524275:SHI524279 SRC524275:SRE524279 TAY524275:TBA524279 TKU524275:TKW524279 TUQ524275:TUS524279 UEM524275:UEO524279 UOI524275:UOK524279 UYE524275:UYG524279 VIA524275:VIC524279 VRW524275:VRY524279 WBS524275:WBU524279 WLO524275:WLQ524279 WVK524275:WVM524279 C589811:E589815 IY589811:JA589815 SU589811:SW589815 ACQ589811:ACS589815 AMM589811:AMO589815 AWI589811:AWK589815 BGE589811:BGG589815 BQA589811:BQC589815 BZW589811:BZY589815 CJS589811:CJU589815 CTO589811:CTQ589815 DDK589811:DDM589815 DNG589811:DNI589815 DXC589811:DXE589815 EGY589811:EHA589815 EQU589811:EQW589815 FAQ589811:FAS589815 FKM589811:FKO589815 FUI589811:FUK589815 GEE589811:GEG589815 GOA589811:GOC589815 GXW589811:GXY589815 HHS589811:HHU589815 HRO589811:HRQ589815 IBK589811:IBM589815 ILG589811:ILI589815 IVC589811:IVE589815 JEY589811:JFA589815 JOU589811:JOW589815 JYQ589811:JYS589815 KIM589811:KIO589815 KSI589811:KSK589815 LCE589811:LCG589815 LMA589811:LMC589815 LVW589811:LVY589815 MFS589811:MFU589815 MPO589811:MPQ589815 MZK589811:MZM589815 NJG589811:NJI589815 NTC589811:NTE589815 OCY589811:ODA589815 OMU589811:OMW589815 OWQ589811:OWS589815 PGM589811:PGO589815 PQI589811:PQK589815 QAE589811:QAG589815 QKA589811:QKC589815 QTW589811:QTY589815 RDS589811:RDU589815 RNO589811:RNQ589815 RXK589811:RXM589815 SHG589811:SHI589815 SRC589811:SRE589815 TAY589811:TBA589815 TKU589811:TKW589815 TUQ589811:TUS589815 UEM589811:UEO589815 UOI589811:UOK589815 UYE589811:UYG589815 VIA589811:VIC589815 VRW589811:VRY589815 WBS589811:WBU589815 WLO589811:WLQ589815 WVK589811:WVM589815 C655347:E655351 IY655347:JA655351 SU655347:SW655351 ACQ655347:ACS655351 AMM655347:AMO655351 AWI655347:AWK655351 BGE655347:BGG655351 BQA655347:BQC655351 BZW655347:BZY655351 CJS655347:CJU655351 CTO655347:CTQ655351 DDK655347:DDM655351 DNG655347:DNI655351 DXC655347:DXE655351 EGY655347:EHA655351 EQU655347:EQW655351 FAQ655347:FAS655351 FKM655347:FKO655351 FUI655347:FUK655351 GEE655347:GEG655351 GOA655347:GOC655351 GXW655347:GXY655351 HHS655347:HHU655351 HRO655347:HRQ655351 IBK655347:IBM655351 ILG655347:ILI655351 IVC655347:IVE655351 JEY655347:JFA655351 JOU655347:JOW655351 JYQ655347:JYS655351 KIM655347:KIO655351 KSI655347:KSK655351 LCE655347:LCG655351 LMA655347:LMC655351 LVW655347:LVY655351 MFS655347:MFU655351 MPO655347:MPQ655351 MZK655347:MZM655351 NJG655347:NJI655351 NTC655347:NTE655351 OCY655347:ODA655351 OMU655347:OMW655351 OWQ655347:OWS655351 PGM655347:PGO655351 PQI655347:PQK655351 QAE655347:QAG655351 QKA655347:QKC655351 QTW655347:QTY655351 RDS655347:RDU655351 RNO655347:RNQ655351 RXK655347:RXM655351 SHG655347:SHI655351 SRC655347:SRE655351 TAY655347:TBA655351 TKU655347:TKW655351 TUQ655347:TUS655351 UEM655347:UEO655351 UOI655347:UOK655351 UYE655347:UYG655351 VIA655347:VIC655351 VRW655347:VRY655351 WBS655347:WBU655351 WLO655347:WLQ655351 WVK655347:WVM655351 C720883:E720887 IY720883:JA720887 SU720883:SW720887 ACQ720883:ACS720887 AMM720883:AMO720887 AWI720883:AWK720887 BGE720883:BGG720887 BQA720883:BQC720887 BZW720883:BZY720887 CJS720883:CJU720887 CTO720883:CTQ720887 DDK720883:DDM720887 DNG720883:DNI720887 DXC720883:DXE720887 EGY720883:EHA720887 EQU720883:EQW720887 FAQ720883:FAS720887 FKM720883:FKO720887 FUI720883:FUK720887 GEE720883:GEG720887 GOA720883:GOC720887 GXW720883:GXY720887 HHS720883:HHU720887 HRO720883:HRQ720887 IBK720883:IBM720887 ILG720883:ILI720887 IVC720883:IVE720887 JEY720883:JFA720887 JOU720883:JOW720887 JYQ720883:JYS720887 KIM720883:KIO720887 KSI720883:KSK720887 LCE720883:LCG720887 LMA720883:LMC720887 LVW720883:LVY720887 MFS720883:MFU720887 MPO720883:MPQ720887 MZK720883:MZM720887 NJG720883:NJI720887 NTC720883:NTE720887 OCY720883:ODA720887 OMU720883:OMW720887 OWQ720883:OWS720887 PGM720883:PGO720887 PQI720883:PQK720887 QAE720883:QAG720887 QKA720883:QKC720887 QTW720883:QTY720887 RDS720883:RDU720887 RNO720883:RNQ720887 RXK720883:RXM720887 SHG720883:SHI720887 SRC720883:SRE720887 TAY720883:TBA720887 TKU720883:TKW720887 TUQ720883:TUS720887 UEM720883:UEO720887 UOI720883:UOK720887 UYE720883:UYG720887 VIA720883:VIC720887 VRW720883:VRY720887 WBS720883:WBU720887 WLO720883:WLQ720887 WVK720883:WVM720887 C786419:E786423 IY786419:JA786423 SU786419:SW786423 ACQ786419:ACS786423 AMM786419:AMO786423 AWI786419:AWK786423 BGE786419:BGG786423 BQA786419:BQC786423 BZW786419:BZY786423 CJS786419:CJU786423 CTO786419:CTQ786423 DDK786419:DDM786423 DNG786419:DNI786423 DXC786419:DXE786423 EGY786419:EHA786423 EQU786419:EQW786423 FAQ786419:FAS786423 FKM786419:FKO786423 FUI786419:FUK786423 GEE786419:GEG786423 GOA786419:GOC786423 GXW786419:GXY786423 HHS786419:HHU786423 HRO786419:HRQ786423 IBK786419:IBM786423 ILG786419:ILI786423 IVC786419:IVE786423 JEY786419:JFA786423 JOU786419:JOW786423 JYQ786419:JYS786423 KIM786419:KIO786423 KSI786419:KSK786423 LCE786419:LCG786423 LMA786419:LMC786423 LVW786419:LVY786423 MFS786419:MFU786423 MPO786419:MPQ786423 MZK786419:MZM786423 NJG786419:NJI786423 NTC786419:NTE786423 OCY786419:ODA786423 OMU786419:OMW786423 OWQ786419:OWS786423 PGM786419:PGO786423 PQI786419:PQK786423 QAE786419:QAG786423 QKA786419:QKC786423 QTW786419:QTY786423 RDS786419:RDU786423 RNO786419:RNQ786423 RXK786419:RXM786423 SHG786419:SHI786423 SRC786419:SRE786423 TAY786419:TBA786423 TKU786419:TKW786423 TUQ786419:TUS786423 UEM786419:UEO786423 UOI786419:UOK786423 UYE786419:UYG786423 VIA786419:VIC786423 VRW786419:VRY786423 WBS786419:WBU786423 WLO786419:WLQ786423 WVK786419:WVM786423 C851955:E851959 IY851955:JA851959 SU851955:SW851959 ACQ851955:ACS851959 AMM851955:AMO851959 AWI851955:AWK851959 BGE851955:BGG851959 BQA851955:BQC851959 BZW851955:BZY851959 CJS851955:CJU851959 CTO851955:CTQ851959 DDK851955:DDM851959 DNG851955:DNI851959 DXC851955:DXE851959 EGY851955:EHA851959 EQU851955:EQW851959 FAQ851955:FAS851959 FKM851955:FKO851959 FUI851955:FUK851959 GEE851955:GEG851959 GOA851955:GOC851959 GXW851955:GXY851959 HHS851955:HHU851959 HRO851955:HRQ851959 IBK851955:IBM851959 ILG851955:ILI851959 IVC851955:IVE851959 JEY851955:JFA851959 JOU851955:JOW851959 JYQ851955:JYS851959 KIM851955:KIO851959 KSI851955:KSK851959 LCE851955:LCG851959 LMA851955:LMC851959 LVW851955:LVY851959 MFS851955:MFU851959 MPO851955:MPQ851959 MZK851955:MZM851959 NJG851955:NJI851959 NTC851955:NTE851959 OCY851955:ODA851959 OMU851955:OMW851959 OWQ851955:OWS851959 PGM851955:PGO851959 PQI851955:PQK851959 QAE851955:QAG851959 QKA851955:QKC851959 QTW851955:QTY851959 RDS851955:RDU851959 RNO851955:RNQ851959 RXK851955:RXM851959 SHG851955:SHI851959 SRC851955:SRE851959 TAY851955:TBA851959 TKU851955:TKW851959 TUQ851955:TUS851959 UEM851955:UEO851959 UOI851955:UOK851959 UYE851955:UYG851959 VIA851955:VIC851959 VRW851955:VRY851959 WBS851955:WBU851959 WLO851955:WLQ851959 WVK851955:WVM851959 C917491:E917495 IY917491:JA917495 SU917491:SW917495 ACQ917491:ACS917495 AMM917491:AMO917495 AWI917491:AWK917495 BGE917491:BGG917495 BQA917491:BQC917495 BZW917491:BZY917495 CJS917491:CJU917495 CTO917491:CTQ917495 DDK917491:DDM917495 DNG917491:DNI917495 DXC917491:DXE917495 EGY917491:EHA917495 EQU917491:EQW917495 FAQ917491:FAS917495 FKM917491:FKO917495 FUI917491:FUK917495 GEE917491:GEG917495 GOA917491:GOC917495 GXW917491:GXY917495 HHS917491:HHU917495 HRO917491:HRQ917495 IBK917491:IBM917495 ILG917491:ILI917495 IVC917491:IVE917495 JEY917491:JFA917495 JOU917491:JOW917495 JYQ917491:JYS917495 KIM917491:KIO917495 KSI917491:KSK917495 LCE917491:LCG917495 LMA917491:LMC917495 LVW917491:LVY917495 MFS917491:MFU917495 MPO917491:MPQ917495 MZK917491:MZM917495 NJG917491:NJI917495 NTC917491:NTE917495 OCY917491:ODA917495 OMU917491:OMW917495 OWQ917491:OWS917495 PGM917491:PGO917495 PQI917491:PQK917495 QAE917491:QAG917495 QKA917491:QKC917495 QTW917491:QTY917495 RDS917491:RDU917495 RNO917491:RNQ917495 RXK917491:RXM917495 SHG917491:SHI917495 SRC917491:SRE917495 TAY917491:TBA917495 TKU917491:TKW917495 TUQ917491:TUS917495 UEM917491:UEO917495 UOI917491:UOK917495 UYE917491:UYG917495 VIA917491:VIC917495 VRW917491:VRY917495 WBS917491:WBU917495 WLO917491:WLQ917495 WVK917491:WVM917495 C983027:E983031 IY983027:JA983031 SU983027:SW983031 ACQ983027:ACS983031 AMM983027:AMO983031 AWI983027:AWK983031 BGE983027:BGG983031 BQA983027:BQC983031 BZW983027:BZY983031 CJS983027:CJU983031 CTO983027:CTQ983031 DDK983027:DDM983031 DNG983027:DNI983031 DXC983027:DXE983031 EGY983027:EHA983031 EQU983027:EQW983031 FAQ983027:FAS983031 FKM983027:FKO983031 FUI983027:FUK983031 GEE983027:GEG983031 GOA983027:GOC983031 GXW983027:GXY983031 HHS983027:HHU983031 HRO983027:HRQ983031 IBK983027:IBM983031 ILG983027:ILI983031 IVC983027:IVE983031 JEY983027:JFA983031 JOU983027:JOW983031 JYQ983027:JYS983031 KIM983027:KIO983031 KSI983027:KSK983031 LCE983027:LCG983031 LMA983027:LMC983031 LVW983027:LVY983031 MFS983027:MFU983031 MPO983027:MPQ983031 MZK983027:MZM983031 NJG983027:NJI983031 NTC983027:NTE983031 OCY983027:ODA983031 OMU983027:OMW983031 OWQ983027:OWS983031 PGM983027:PGO983031 PQI983027:PQK983031 QAE983027:QAG983031 QKA983027:QKC983031 QTW983027:QTY983031 RDS983027:RDU983031 RNO983027:RNQ983031 RXK983027:RXM983031 SHG983027:SHI983031 SRC983027:SRE983031 TAY983027:TBA983031 TKU983027:TKW983031 TUQ983027:TUS983031 UEM983027:UEO983031 UOI983027:UOK983031 UYE983027:UYG983031 VIA983027:VIC983031 VRW983027:VRY983031 WBS983027:WBU983031 WLO983027:WLQ983031">
      <formula1>200</formula1>
    </dataValidation>
  </dataValidations>
  <pageMargins left="0" right="0.19685039370078741" top="0" bottom="0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M25"/>
  <sheetViews>
    <sheetView workbookViewId="0">
      <selection activeCell="M3" sqref="M3"/>
    </sheetView>
  </sheetViews>
  <sheetFormatPr defaultRowHeight="15" x14ac:dyDescent="0.25"/>
  <cols>
    <col min="8" max="8" width="14.28515625" customWidth="1"/>
    <col min="9" max="9" width="15" customWidth="1"/>
    <col min="10" max="10" width="15.140625" customWidth="1"/>
    <col min="11" max="11" width="13.42578125" customWidth="1"/>
    <col min="12" max="12" width="14" customWidth="1"/>
    <col min="13" max="13" width="14.42578125" customWidth="1"/>
  </cols>
  <sheetData>
    <row r="2" spans="2:13" ht="31.5" x14ac:dyDescent="0.25">
      <c r="B2" s="55" t="s">
        <v>95</v>
      </c>
      <c r="C2" s="55" t="s">
        <v>96</v>
      </c>
      <c r="D2" s="55" t="s">
        <v>97</v>
      </c>
      <c r="E2" s="55" t="s">
        <v>98</v>
      </c>
      <c r="F2" s="55" t="s">
        <v>99</v>
      </c>
      <c r="G2" s="55" t="s">
        <v>100</v>
      </c>
      <c r="H2" s="55" t="s">
        <v>121</v>
      </c>
      <c r="I2" s="55" t="s">
        <v>122</v>
      </c>
      <c r="J2" s="55" t="s">
        <v>117</v>
      </c>
      <c r="K2" s="55" t="s">
        <v>118</v>
      </c>
      <c r="L2" s="55" t="s">
        <v>119</v>
      </c>
      <c r="M2" s="55" t="s">
        <v>120</v>
      </c>
    </row>
    <row r="3" spans="2:13" x14ac:dyDescent="0.25">
      <c r="B3" s="56" t="s">
        <v>0</v>
      </c>
      <c r="C3" s="56" t="s">
        <v>107</v>
      </c>
      <c r="D3" s="56">
        <v>32</v>
      </c>
      <c r="E3" s="56">
        <v>3</v>
      </c>
      <c r="F3" s="56">
        <v>0</v>
      </c>
      <c r="G3" s="56">
        <v>60000</v>
      </c>
      <c r="H3" s="57">
        <f>IF(F3&gt;=3,G3+G3*3%,G3)</f>
        <v>60000</v>
      </c>
      <c r="I3" s="57" t="str">
        <f>IF(OR(AND(C3="zensko",D3&gt;=60),AND(C3="musko",D3&gt;=65)),"da","ne")</f>
        <v>ne</v>
      </c>
      <c r="J3" s="57" t="str">
        <f>IF(OR(AND(C3="zensko",OR(D3&gt;=60,E3&gt;=30)),AND(C3="musko",OR(D3&gt;=65,E3&gt;=35))),"da","ne")</f>
        <v>ne</v>
      </c>
      <c r="K3" s="57">
        <f>COUNTIF(J3:J9,"da")</f>
        <v>4</v>
      </c>
      <c r="L3" s="57">
        <f>SUMIF(D3:D9,"&lt;40",G3:G9)</f>
        <v>166000</v>
      </c>
      <c r="M3" s="57">
        <f>IF(D3=MIN(D3:D9),E3,IF(D4=MIN(D3:D9),E4,IF(D5=MIN(D3:D9),E5,IF(D6=MIN(D3:D9),E6,IF(D7=MIN(D3:D9),E7,IF(D8=MIN(D3:D9),E8,E9))))))</f>
        <v>8</v>
      </c>
    </row>
    <row r="4" spans="2:13" x14ac:dyDescent="0.25">
      <c r="B4" s="56" t="s">
        <v>1</v>
      </c>
      <c r="C4" s="56" t="s">
        <v>108</v>
      </c>
      <c r="D4" s="56">
        <v>35</v>
      </c>
      <c r="E4" s="56">
        <v>10</v>
      </c>
      <c r="F4" s="56">
        <v>1</v>
      </c>
      <c r="G4" s="56">
        <v>56000</v>
      </c>
      <c r="H4" s="57">
        <f t="shared" ref="H4:H9" si="0">IF(F4&gt;=3,G4+G4*3%,G4)</f>
        <v>56000</v>
      </c>
      <c r="I4" s="57" t="str">
        <f t="shared" ref="I4:I9" si="1">IF(OR(AND(C4="zensko",D4&gt;=60),AND(C4="musko",D4&gt;=65)),"da","ne")</f>
        <v>ne</v>
      </c>
      <c r="J4" s="57" t="str">
        <f t="shared" ref="J4:J9" si="2">IF(OR(AND(C4="zensko",OR(D4&gt;=60,E4&gt;=30)),AND(C4="musko",OR(D4&gt;=65,E4&gt;=35))),"da","ne")</f>
        <v>ne</v>
      </c>
      <c r="K4" s="2"/>
      <c r="L4" s="2"/>
      <c r="M4" s="2"/>
    </row>
    <row r="5" spans="2:13" x14ac:dyDescent="0.25">
      <c r="B5" s="56" t="s">
        <v>6</v>
      </c>
      <c r="C5" s="56" t="s">
        <v>108</v>
      </c>
      <c r="D5" s="56">
        <v>65</v>
      </c>
      <c r="E5" s="56">
        <v>32</v>
      </c>
      <c r="F5" s="56">
        <v>4</v>
      </c>
      <c r="G5" s="56">
        <v>68000</v>
      </c>
      <c r="H5" s="57">
        <f t="shared" si="0"/>
        <v>70040</v>
      </c>
      <c r="I5" s="57" t="str">
        <f t="shared" si="1"/>
        <v>da</v>
      </c>
      <c r="J5" s="57" t="str">
        <f t="shared" si="2"/>
        <v>da</v>
      </c>
      <c r="K5" s="2"/>
      <c r="L5" s="2"/>
      <c r="M5" s="2"/>
    </row>
    <row r="6" spans="2:13" x14ac:dyDescent="0.25">
      <c r="B6" s="56" t="s">
        <v>109</v>
      </c>
      <c r="C6" s="56" t="s">
        <v>108</v>
      </c>
      <c r="D6" s="56">
        <v>51</v>
      </c>
      <c r="E6" s="56">
        <v>35</v>
      </c>
      <c r="F6" s="56">
        <v>2</v>
      </c>
      <c r="G6" s="56">
        <v>48000</v>
      </c>
      <c r="H6" s="57">
        <f t="shared" si="0"/>
        <v>48000</v>
      </c>
      <c r="I6" s="57" t="str">
        <f t="shared" si="1"/>
        <v>ne</v>
      </c>
      <c r="J6" s="57" t="str">
        <f t="shared" si="2"/>
        <v>da</v>
      </c>
      <c r="K6" s="2"/>
      <c r="L6" s="2"/>
      <c r="M6" s="2"/>
    </row>
    <row r="7" spans="2:13" x14ac:dyDescent="0.25">
      <c r="B7" s="56" t="s">
        <v>110</v>
      </c>
      <c r="C7" s="56" t="s">
        <v>108</v>
      </c>
      <c r="D7" s="56">
        <v>25</v>
      </c>
      <c r="E7" s="56">
        <v>8</v>
      </c>
      <c r="F7" s="56">
        <v>2</v>
      </c>
      <c r="G7" s="56">
        <v>50000</v>
      </c>
      <c r="H7" s="57">
        <f t="shared" si="0"/>
        <v>50000</v>
      </c>
      <c r="I7" s="57" t="str">
        <f t="shared" si="1"/>
        <v>ne</v>
      </c>
      <c r="J7" s="57" t="str">
        <f t="shared" si="2"/>
        <v>ne</v>
      </c>
      <c r="K7" s="2"/>
      <c r="L7" s="2"/>
      <c r="M7" s="2"/>
    </row>
    <row r="8" spans="2:13" x14ac:dyDescent="0.25">
      <c r="B8" s="56" t="s">
        <v>111</v>
      </c>
      <c r="C8" s="56" t="s">
        <v>107</v>
      </c>
      <c r="D8" s="56">
        <v>62</v>
      </c>
      <c r="E8" s="56">
        <v>28</v>
      </c>
      <c r="F8" s="56">
        <v>1</v>
      </c>
      <c r="G8" s="56">
        <v>75000</v>
      </c>
      <c r="H8" s="57">
        <f t="shared" si="0"/>
        <v>75000</v>
      </c>
      <c r="I8" s="57" t="str">
        <f t="shared" si="1"/>
        <v>da</v>
      </c>
      <c r="J8" s="57" t="str">
        <f t="shared" si="2"/>
        <v>da</v>
      </c>
      <c r="K8" s="2"/>
      <c r="L8" s="2"/>
      <c r="M8" s="2"/>
    </row>
    <row r="9" spans="2:13" x14ac:dyDescent="0.25">
      <c r="B9" s="56" t="s">
        <v>112</v>
      </c>
      <c r="C9" s="56" t="s">
        <v>107</v>
      </c>
      <c r="D9" s="56">
        <v>48</v>
      </c>
      <c r="E9" s="56">
        <v>30</v>
      </c>
      <c r="F9" s="56">
        <v>3</v>
      </c>
      <c r="G9" s="56">
        <v>64000</v>
      </c>
      <c r="H9" s="57">
        <f t="shared" si="0"/>
        <v>65920</v>
      </c>
      <c r="I9" s="57" t="str">
        <f t="shared" si="1"/>
        <v>ne</v>
      </c>
      <c r="J9" s="57" t="str">
        <f t="shared" si="2"/>
        <v>da</v>
      </c>
      <c r="K9" s="2"/>
      <c r="L9" s="2"/>
      <c r="M9" s="2"/>
    </row>
    <row r="10" spans="2:13" x14ac:dyDescent="0.25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2:13" x14ac:dyDescent="0.25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</row>
    <row r="12" spans="2:13" ht="15.75" x14ac:dyDescent="0.25">
      <c r="B12" s="66" t="s">
        <v>113</v>
      </c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2"/>
    </row>
    <row r="13" spans="2:13" x14ac:dyDescent="0.25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 spans="2:13" x14ac:dyDescent="0.25">
      <c r="B14" s="66" t="s">
        <v>114</v>
      </c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2"/>
    </row>
    <row r="15" spans="2:13" x14ac:dyDescent="0.25"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2"/>
    </row>
    <row r="16" spans="2:13" x14ac:dyDescent="0.25"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2"/>
    </row>
    <row r="17" spans="2:13" x14ac:dyDescent="0.25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</row>
    <row r="18" spans="2:13" x14ac:dyDescent="0.25">
      <c r="B18" s="66" t="s">
        <v>115</v>
      </c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2"/>
    </row>
    <row r="19" spans="2:13" x14ac:dyDescent="0.25"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2"/>
    </row>
    <row r="20" spans="2:13" x14ac:dyDescent="0.25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</row>
    <row r="21" spans="2:13" ht="15.75" x14ac:dyDescent="0.25">
      <c r="B21" s="66" t="s">
        <v>123</v>
      </c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2"/>
    </row>
    <row r="22" spans="2:13" x14ac:dyDescent="0.25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</row>
    <row r="23" spans="2:13" ht="15.75" x14ac:dyDescent="0.25">
      <c r="B23" s="66" t="s">
        <v>116</v>
      </c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2"/>
    </row>
    <row r="24" spans="2:13" x14ac:dyDescent="0.25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</row>
    <row r="25" spans="2:13" ht="15.75" x14ac:dyDescent="0.25">
      <c r="B25" s="66" t="s">
        <v>124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2"/>
    </row>
  </sheetData>
  <mergeCells count="6">
    <mergeCell ref="B25:L25"/>
    <mergeCell ref="B12:L12"/>
    <mergeCell ref="B14:L16"/>
    <mergeCell ref="B18:L19"/>
    <mergeCell ref="B21:L21"/>
    <mergeCell ref="B23:L2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O25"/>
  <sheetViews>
    <sheetView tabSelected="1" workbookViewId="0">
      <selection activeCell="M15" sqref="M15"/>
    </sheetView>
  </sheetViews>
  <sheetFormatPr defaultRowHeight="15" x14ac:dyDescent="0.25"/>
  <cols>
    <col min="8" max="13" width="15" customWidth="1"/>
  </cols>
  <sheetData>
    <row r="2" spans="2:15" ht="60" x14ac:dyDescent="0.25">
      <c r="B2" s="58" t="s">
        <v>17</v>
      </c>
      <c r="C2" s="58" t="s">
        <v>125</v>
      </c>
      <c r="D2" s="58" t="s">
        <v>126</v>
      </c>
      <c r="E2" s="58" t="s">
        <v>9</v>
      </c>
      <c r="F2" s="58" t="s">
        <v>10</v>
      </c>
      <c r="G2" s="58" t="s">
        <v>127</v>
      </c>
      <c r="H2" s="58" t="s">
        <v>101</v>
      </c>
      <c r="I2" s="58" t="s">
        <v>102</v>
      </c>
      <c r="J2" s="58" t="s">
        <v>103</v>
      </c>
      <c r="K2" s="58" t="s">
        <v>104</v>
      </c>
      <c r="L2" s="58" t="s">
        <v>105</v>
      </c>
      <c r="M2" s="58" t="s">
        <v>106</v>
      </c>
      <c r="N2" s="59"/>
      <c r="O2" s="59"/>
    </row>
    <row r="3" spans="2:15" x14ac:dyDescent="0.25">
      <c r="B3" s="56" t="s">
        <v>0</v>
      </c>
      <c r="C3" s="60" t="s">
        <v>128</v>
      </c>
      <c r="D3" s="56">
        <v>5</v>
      </c>
      <c r="E3" s="62">
        <v>2</v>
      </c>
      <c r="F3" s="62">
        <v>3</v>
      </c>
      <c r="G3" s="62">
        <v>3</v>
      </c>
      <c r="H3" s="61"/>
      <c r="I3" s="61"/>
      <c r="J3" s="61"/>
      <c r="K3" s="61"/>
      <c r="L3" s="63"/>
      <c r="M3" s="61"/>
      <c r="N3" s="2"/>
      <c r="O3" s="2"/>
    </row>
    <row r="4" spans="2:15" x14ac:dyDescent="0.25">
      <c r="B4" s="56" t="s">
        <v>1</v>
      </c>
      <c r="C4" s="60" t="s">
        <v>129</v>
      </c>
      <c r="D4" s="56">
        <v>4</v>
      </c>
      <c r="E4" s="62">
        <v>4</v>
      </c>
      <c r="F4" s="62">
        <v>2</v>
      </c>
      <c r="G4" s="62">
        <v>3</v>
      </c>
      <c r="H4" s="61"/>
      <c r="I4" s="61"/>
      <c r="J4" s="61"/>
      <c r="K4" s="2"/>
      <c r="L4" s="2"/>
      <c r="M4" s="2"/>
      <c r="N4" s="2"/>
      <c r="O4" s="2"/>
    </row>
    <row r="5" spans="2:15" x14ac:dyDescent="0.25">
      <c r="B5" s="56" t="s">
        <v>6</v>
      </c>
      <c r="C5" s="60" t="s">
        <v>130</v>
      </c>
      <c r="D5" s="56">
        <v>4</v>
      </c>
      <c r="E5" s="62">
        <v>5</v>
      </c>
      <c r="F5" s="62">
        <v>5</v>
      </c>
      <c r="G5" s="62">
        <v>2</v>
      </c>
      <c r="H5" s="61"/>
      <c r="I5" s="61"/>
      <c r="J5" s="61"/>
      <c r="K5" s="2"/>
      <c r="L5" s="2"/>
      <c r="M5" s="2"/>
      <c r="N5" s="2"/>
      <c r="O5" s="2"/>
    </row>
    <row r="6" spans="2:15" x14ac:dyDescent="0.25">
      <c r="B6" s="56" t="s">
        <v>109</v>
      </c>
      <c r="C6" s="60" t="s">
        <v>129</v>
      </c>
      <c r="D6" s="56">
        <v>3</v>
      </c>
      <c r="E6" s="62">
        <v>1</v>
      </c>
      <c r="F6" s="62">
        <v>5</v>
      </c>
      <c r="G6" s="62">
        <v>4</v>
      </c>
      <c r="H6" s="61"/>
      <c r="I6" s="61"/>
      <c r="J6" s="61"/>
      <c r="K6" s="2"/>
      <c r="L6" s="2"/>
      <c r="M6" s="2"/>
      <c r="N6" s="2"/>
      <c r="O6" s="2"/>
    </row>
    <row r="7" spans="2:15" x14ac:dyDescent="0.25">
      <c r="B7" s="56" t="s">
        <v>110</v>
      </c>
      <c r="C7" s="60" t="s">
        <v>131</v>
      </c>
      <c r="D7" s="56">
        <v>5</v>
      </c>
      <c r="E7" s="62">
        <v>4</v>
      </c>
      <c r="F7" s="62">
        <v>4</v>
      </c>
      <c r="G7" s="62">
        <v>1</v>
      </c>
      <c r="H7" s="61"/>
      <c r="I7" s="61"/>
      <c r="J7" s="61"/>
      <c r="K7" s="2"/>
      <c r="L7" s="2"/>
      <c r="M7" s="2"/>
      <c r="N7" s="2"/>
      <c r="O7" s="2"/>
    </row>
    <row r="8" spans="2:15" x14ac:dyDescent="0.25">
      <c r="B8" s="56" t="s">
        <v>111</v>
      </c>
      <c r="C8" s="60" t="s">
        <v>128</v>
      </c>
      <c r="D8" s="56">
        <v>4</v>
      </c>
      <c r="E8" s="62">
        <v>5</v>
      </c>
      <c r="F8" s="62">
        <v>2</v>
      </c>
      <c r="G8" s="62">
        <v>1</v>
      </c>
      <c r="H8" s="61"/>
      <c r="I8" s="61"/>
      <c r="J8" s="61"/>
      <c r="K8" s="2"/>
      <c r="L8" s="2"/>
      <c r="M8" s="2"/>
      <c r="N8" s="2"/>
      <c r="O8" s="2"/>
    </row>
    <row r="9" spans="2:15" x14ac:dyDescent="0.25">
      <c r="B9" s="56" t="s">
        <v>112</v>
      </c>
      <c r="C9" s="60" t="s">
        <v>132</v>
      </c>
      <c r="D9" s="56">
        <v>1</v>
      </c>
      <c r="E9" s="62">
        <v>3</v>
      </c>
      <c r="F9" s="62">
        <v>3</v>
      </c>
      <c r="G9" s="62">
        <v>5</v>
      </c>
      <c r="H9" s="61"/>
      <c r="I9" s="61"/>
      <c r="J9" s="61"/>
      <c r="K9" s="2"/>
      <c r="L9" s="2"/>
      <c r="M9" s="2"/>
      <c r="N9" s="2"/>
      <c r="O9" s="2"/>
    </row>
    <row r="10" spans="2:15" x14ac:dyDescent="0.25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2:15" x14ac:dyDescent="0.25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2:15" ht="15.75" x14ac:dyDescent="0.25">
      <c r="B12" s="68" t="s">
        <v>133</v>
      </c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2"/>
      <c r="N12" s="2"/>
      <c r="O12" s="2"/>
    </row>
    <row r="13" spans="2:15" x14ac:dyDescent="0.25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2:15" x14ac:dyDescent="0.25">
      <c r="B14" s="68" t="s">
        <v>136</v>
      </c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2"/>
      <c r="N14" s="2"/>
      <c r="O14" s="2"/>
    </row>
    <row r="15" spans="2:15" x14ac:dyDescent="0.25"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2"/>
      <c r="N15" s="2"/>
      <c r="O15" s="2"/>
    </row>
    <row r="16" spans="2:15" x14ac:dyDescent="0.25"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2"/>
      <c r="N16" s="2"/>
      <c r="O16" s="2"/>
    </row>
    <row r="17" spans="2:15" x14ac:dyDescent="0.25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2:15" x14ac:dyDescent="0.25">
      <c r="B18" s="68" t="s">
        <v>134</v>
      </c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2"/>
      <c r="N18" s="2"/>
      <c r="O18" s="2"/>
    </row>
    <row r="19" spans="2:15" x14ac:dyDescent="0.25"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2"/>
      <c r="N19" s="2"/>
      <c r="O19" s="2"/>
    </row>
    <row r="20" spans="2:15" x14ac:dyDescent="0.25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2:15" ht="15.75" x14ac:dyDescent="0.25">
      <c r="B21" s="68" t="s">
        <v>135</v>
      </c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2"/>
      <c r="N21" s="2"/>
      <c r="O21" s="2"/>
    </row>
    <row r="22" spans="2:15" x14ac:dyDescent="0.25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2:15" ht="15.75" customHeight="1" x14ac:dyDescent="0.25">
      <c r="B23" s="68" t="s">
        <v>139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2"/>
      <c r="N23" s="2"/>
      <c r="O23" s="2"/>
    </row>
    <row r="24" spans="2:15" x14ac:dyDescent="0.25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2:15" ht="15.75" x14ac:dyDescent="0.25">
      <c r="B25" s="68" t="s">
        <v>137</v>
      </c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2"/>
      <c r="N25" s="2"/>
      <c r="O25" s="2"/>
    </row>
  </sheetData>
  <mergeCells count="6">
    <mergeCell ref="B25:L25"/>
    <mergeCell ref="B12:L12"/>
    <mergeCell ref="B14:L16"/>
    <mergeCell ref="B18:L19"/>
    <mergeCell ref="B21:L21"/>
    <mergeCell ref="B23:L2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O25"/>
  <sheetViews>
    <sheetView topLeftCell="A4" workbookViewId="0">
      <selection activeCell="B23" sqref="B23:L23"/>
    </sheetView>
  </sheetViews>
  <sheetFormatPr defaultRowHeight="15" x14ac:dyDescent="0.25"/>
  <cols>
    <col min="8" max="13" width="15" customWidth="1"/>
  </cols>
  <sheetData>
    <row r="2" spans="2:15" ht="60" x14ac:dyDescent="0.25">
      <c r="B2" s="58" t="s">
        <v>17</v>
      </c>
      <c r="C2" s="58" t="s">
        <v>125</v>
      </c>
      <c r="D2" s="58" t="s">
        <v>126</v>
      </c>
      <c r="E2" s="58" t="s">
        <v>9</v>
      </c>
      <c r="F2" s="58" t="s">
        <v>10</v>
      </c>
      <c r="G2" s="58" t="s">
        <v>127</v>
      </c>
      <c r="H2" s="58" t="s">
        <v>101</v>
      </c>
      <c r="I2" s="58" t="s">
        <v>102</v>
      </c>
      <c r="J2" s="58" t="s">
        <v>103</v>
      </c>
      <c r="K2" s="58" t="s">
        <v>104</v>
      </c>
      <c r="L2" s="58" t="s">
        <v>105</v>
      </c>
      <c r="M2" s="58" t="s">
        <v>106</v>
      </c>
      <c r="N2" s="59"/>
      <c r="O2" s="59"/>
    </row>
    <row r="3" spans="2:15" x14ac:dyDescent="0.25">
      <c r="B3" s="56" t="s">
        <v>0</v>
      </c>
      <c r="C3" s="60" t="s">
        <v>128</v>
      </c>
      <c r="D3" s="56">
        <v>5</v>
      </c>
      <c r="E3" s="62">
        <v>2</v>
      </c>
      <c r="F3" s="62">
        <v>3</v>
      </c>
      <c r="G3" s="62">
        <v>3</v>
      </c>
      <c r="H3" s="61">
        <f>IF(OR(E3=1,F3=1,G3=1),1,AVERAGE(E3:G3))</f>
        <v>2.6666666666666665</v>
      </c>
      <c r="I3" s="61">
        <f>IF(C3="2-2",D3-1,D3)</f>
        <v>5</v>
      </c>
      <c r="J3" s="61" t="str">
        <f>IF(AND(I3&gt;1,H3&gt;1),"da","ne")</f>
        <v>da</v>
      </c>
      <c r="K3" s="61">
        <f>COUNTIF(J3:J9,"da")</f>
        <v>3</v>
      </c>
      <c r="L3" s="63">
        <f>COUNTIF(F3:F9,MIN(F3:F9))</f>
        <v>2</v>
      </c>
      <c r="M3" s="61">
        <f>AVERAGEIF(D3:G9,"&gt;1")</f>
        <v>3.7083333333333335</v>
      </c>
      <c r="N3" s="2"/>
      <c r="O3" s="2"/>
    </row>
    <row r="4" spans="2:15" x14ac:dyDescent="0.25">
      <c r="B4" s="56" t="s">
        <v>1</v>
      </c>
      <c r="C4" s="60" t="s">
        <v>129</v>
      </c>
      <c r="D4" s="56">
        <v>4</v>
      </c>
      <c r="E4" s="62">
        <v>4</v>
      </c>
      <c r="F4" s="62">
        <v>2</v>
      </c>
      <c r="G4" s="62">
        <v>3</v>
      </c>
      <c r="H4" s="61">
        <f t="shared" ref="H4:H9" si="0">IF(OR(E4=1,F4=1,G4=1),1,AVERAGE(E4:G4))</f>
        <v>3</v>
      </c>
      <c r="I4" s="61">
        <f t="shared" ref="I4:I9" si="1">IF(C4="2-2",D4-1,D4)</f>
        <v>4</v>
      </c>
      <c r="J4" s="61" t="str">
        <f t="shared" ref="J4:J9" si="2">IF(AND(I4&gt;1,H4&gt;1),"da","ne")</f>
        <v>da</v>
      </c>
      <c r="K4" s="2"/>
      <c r="L4" s="2"/>
      <c r="M4" s="2"/>
      <c r="N4" s="2"/>
      <c r="O4" s="2"/>
    </row>
    <row r="5" spans="2:15" x14ac:dyDescent="0.25">
      <c r="B5" s="56" t="s">
        <v>6</v>
      </c>
      <c r="C5" s="60" t="s">
        <v>130</v>
      </c>
      <c r="D5" s="56">
        <v>4</v>
      </c>
      <c r="E5" s="62">
        <v>5</v>
      </c>
      <c r="F5" s="62">
        <v>5</v>
      </c>
      <c r="G5" s="62">
        <v>2</v>
      </c>
      <c r="H5" s="61">
        <f t="shared" si="0"/>
        <v>4</v>
      </c>
      <c r="I5" s="61">
        <f t="shared" si="1"/>
        <v>3</v>
      </c>
      <c r="J5" s="61" t="str">
        <f t="shared" si="2"/>
        <v>da</v>
      </c>
      <c r="K5" s="2"/>
      <c r="L5" s="2"/>
      <c r="M5" s="2"/>
      <c r="N5" s="2"/>
      <c r="O5" s="2"/>
    </row>
    <row r="6" spans="2:15" x14ac:dyDescent="0.25">
      <c r="B6" s="56" t="s">
        <v>109</v>
      </c>
      <c r="C6" s="60" t="s">
        <v>129</v>
      </c>
      <c r="D6" s="56">
        <v>3</v>
      </c>
      <c r="E6" s="62">
        <v>1</v>
      </c>
      <c r="F6" s="62">
        <v>5</v>
      </c>
      <c r="G6" s="62">
        <v>4</v>
      </c>
      <c r="H6" s="61">
        <f t="shared" si="0"/>
        <v>1</v>
      </c>
      <c r="I6" s="61">
        <f t="shared" si="1"/>
        <v>3</v>
      </c>
      <c r="J6" s="61" t="str">
        <f t="shared" si="2"/>
        <v>ne</v>
      </c>
      <c r="K6" s="2"/>
      <c r="L6" s="2"/>
      <c r="M6" s="2"/>
      <c r="N6" s="2"/>
      <c r="O6" s="2"/>
    </row>
    <row r="7" spans="2:15" x14ac:dyDescent="0.25">
      <c r="B7" s="56" t="s">
        <v>110</v>
      </c>
      <c r="C7" s="60" t="s">
        <v>131</v>
      </c>
      <c r="D7" s="56">
        <v>5</v>
      </c>
      <c r="E7" s="62">
        <v>4</v>
      </c>
      <c r="F7" s="62">
        <v>4</v>
      </c>
      <c r="G7" s="62">
        <v>1</v>
      </c>
      <c r="H7" s="61">
        <f t="shared" si="0"/>
        <v>1</v>
      </c>
      <c r="I7" s="61">
        <f t="shared" si="1"/>
        <v>5</v>
      </c>
      <c r="J7" s="61" t="str">
        <f t="shared" si="2"/>
        <v>ne</v>
      </c>
      <c r="K7" s="2"/>
      <c r="L7" s="2"/>
      <c r="M7" s="2"/>
      <c r="N7" s="2"/>
      <c r="O7" s="2"/>
    </row>
    <row r="8" spans="2:15" x14ac:dyDescent="0.25">
      <c r="B8" s="56" t="s">
        <v>111</v>
      </c>
      <c r="C8" s="60" t="s">
        <v>128</v>
      </c>
      <c r="D8" s="56">
        <v>4</v>
      </c>
      <c r="E8" s="62">
        <v>5</v>
      </c>
      <c r="F8" s="62">
        <v>2</v>
      </c>
      <c r="G8" s="62">
        <v>1</v>
      </c>
      <c r="H8" s="61">
        <f t="shared" si="0"/>
        <v>1</v>
      </c>
      <c r="I8" s="61">
        <f t="shared" si="1"/>
        <v>4</v>
      </c>
      <c r="J8" s="61" t="str">
        <f t="shared" si="2"/>
        <v>ne</v>
      </c>
      <c r="K8" s="2"/>
      <c r="L8" s="2"/>
      <c r="M8" s="2"/>
      <c r="N8" s="2"/>
      <c r="O8" s="2"/>
    </row>
    <row r="9" spans="2:15" x14ac:dyDescent="0.25">
      <c r="B9" s="56" t="s">
        <v>112</v>
      </c>
      <c r="C9" s="60" t="s">
        <v>132</v>
      </c>
      <c r="D9" s="56">
        <v>1</v>
      </c>
      <c r="E9" s="62">
        <v>3</v>
      </c>
      <c r="F9" s="62">
        <v>3</v>
      </c>
      <c r="G9" s="62">
        <v>5</v>
      </c>
      <c r="H9" s="61">
        <f t="shared" si="0"/>
        <v>3.6666666666666665</v>
      </c>
      <c r="I9" s="61">
        <f t="shared" si="1"/>
        <v>1</v>
      </c>
      <c r="J9" s="61" t="str">
        <f t="shared" si="2"/>
        <v>ne</v>
      </c>
      <c r="K9" s="2"/>
      <c r="L9" s="2"/>
      <c r="M9" s="2"/>
      <c r="N9" s="2"/>
      <c r="O9" s="2"/>
    </row>
    <row r="10" spans="2:15" x14ac:dyDescent="0.25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2:15" x14ac:dyDescent="0.25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2:15" ht="15.75" x14ac:dyDescent="0.25">
      <c r="B12" s="68" t="s">
        <v>133</v>
      </c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2"/>
      <c r="N12" s="2"/>
      <c r="O12" s="2"/>
    </row>
    <row r="13" spans="2:15" x14ac:dyDescent="0.25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2:15" x14ac:dyDescent="0.25">
      <c r="B14" s="68" t="s">
        <v>136</v>
      </c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2"/>
      <c r="N14" s="2"/>
      <c r="O14" s="2"/>
    </row>
    <row r="15" spans="2:15" x14ac:dyDescent="0.25"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2"/>
      <c r="N15" s="2"/>
      <c r="O15" s="2"/>
    </row>
    <row r="16" spans="2:15" x14ac:dyDescent="0.25"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2"/>
      <c r="N16" s="2"/>
      <c r="O16" s="2"/>
    </row>
    <row r="17" spans="2:15" x14ac:dyDescent="0.25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2:15" x14ac:dyDescent="0.25">
      <c r="B18" s="68" t="s">
        <v>134</v>
      </c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2"/>
      <c r="N18" s="2"/>
      <c r="O18" s="2"/>
    </row>
    <row r="19" spans="2:15" x14ac:dyDescent="0.25"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2"/>
      <c r="N19" s="2"/>
      <c r="O19" s="2"/>
    </row>
    <row r="20" spans="2:15" x14ac:dyDescent="0.25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2:15" ht="15.75" x14ac:dyDescent="0.25">
      <c r="B21" s="68" t="s">
        <v>135</v>
      </c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2"/>
      <c r="N21" s="2"/>
      <c r="O21" s="2"/>
    </row>
    <row r="22" spans="2:15" x14ac:dyDescent="0.25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2:15" ht="15.75" x14ac:dyDescent="0.25">
      <c r="B23" s="68" t="s">
        <v>139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2"/>
      <c r="N23" s="2"/>
      <c r="O23" s="2"/>
    </row>
    <row r="24" spans="2:15" x14ac:dyDescent="0.25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2:15" ht="15.75" x14ac:dyDescent="0.25">
      <c r="B25" s="68" t="s">
        <v>137</v>
      </c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2"/>
      <c r="N25" s="2"/>
      <c r="O25" s="2"/>
    </row>
  </sheetData>
  <mergeCells count="6">
    <mergeCell ref="B25:L25"/>
    <mergeCell ref="B12:L12"/>
    <mergeCell ref="B14:L16"/>
    <mergeCell ref="B18:L19"/>
    <mergeCell ref="B21:L21"/>
    <mergeCell ref="B23:L2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13" sqref="I13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69"/>
  <sheetViews>
    <sheetView workbookViewId="0">
      <selection activeCell="G9" sqref="G9"/>
    </sheetView>
  </sheetViews>
  <sheetFormatPr defaultRowHeight="15" x14ac:dyDescent="0.25"/>
  <cols>
    <col min="1" max="1" width="13.42578125" style="45" customWidth="1"/>
    <col min="2" max="2" width="22" customWidth="1"/>
    <col min="3" max="3" width="7.28515625" customWidth="1"/>
    <col min="4" max="4" width="8.5703125" customWidth="1"/>
    <col min="5" max="5" width="8.140625" customWidth="1"/>
    <col min="6" max="6" width="2.5703125" customWidth="1"/>
    <col min="258" max="258" width="17.85546875" customWidth="1"/>
    <col min="259" max="259" width="7.28515625" customWidth="1"/>
    <col min="260" max="260" width="8.5703125" customWidth="1"/>
    <col min="261" max="261" width="8.140625" customWidth="1"/>
    <col min="262" max="262" width="6" customWidth="1"/>
    <col min="514" max="514" width="17.85546875" customWidth="1"/>
    <col min="515" max="515" width="7.28515625" customWidth="1"/>
    <col min="516" max="516" width="8.5703125" customWidth="1"/>
    <col min="517" max="517" width="8.140625" customWidth="1"/>
    <col min="518" max="518" width="6" customWidth="1"/>
    <col min="770" max="770" width="17.85546875" customWidth="1"/>
    <col min="771" max="771" width="7.28515625" customWidth="1"/>
    <col min="772" max="772" width="8.5703125" customWidth="1"/>
    <col min="773" max="773" width="8.140625" customWidth="1"/>
    <col min="774" max="774" width="6" customWidth="1"/>
    <col min="1026" max="1026" width="17.85546875" customWidth="1"/>
    <col min="1027" max="1027" width="7.28515625" customWidth="1"/>
    <col min="1028" max="1028" width="8.5703125" customWidth="1"/>
    <col min="1029" max="1029" width="8.140625" customWidth="1"/>
    <col min="1030" max="1030" width="6" customWidth="1"/>
    <col min="1282" max="1282" width="17.85546875" customWidth="1"/>
    <col min="1283" max="1283" width="7.28515625" customWidth="1"/>
    <col min="1284" max="1284" width="8.5703125" customWidth="1"/>
    <col min="1285" max="1285" width="8.140625" customWidth="1"/>
    <col min="1286" max="1286" width="6" customWidth="1"/>
    <col min="1538" max="1538" width="17.85546875" customWidth="1"/>
    <col min="1539" max="1539" width="7.28515625" customWidth="1"/>
    <col min="1540" max="1540" width="8.5703125" customWidth="1"/>
    <col min="1541" max="1541" width="8.140625" customWidth="1"/>
    <col min="1542" max="1542" width="6" customWidth="1"/>
    <col min="1794" max="1794" width="17.85546875" customWidth="1"/>
    <col min="1795" max="1795" width="7.28515625" customWidth="1"/>
    <col min="1796" max="1796" width="8.5703125" customWidth="1"/>
    <col min="1797" max="1797" width="8.140625" customWidth="1"/>
    <col min="1798" max="1798" width="6" customWidth="1"/>
    <col min="2050" max="2050" width="17.85546875" customWidth="1"/>
    <col min="2051" max="2051" width="7.28515625" customWidth="1"/>
    <col min="2052" max="2052" width="8.5703125" customWidth="1"/>
    <col min="2053" max="2053" width="8.140625" customWidth="1"/>
    <col min="2054" max="2054" width="6" customWidth="1"/>
    <col min="2306" max="2306" width="17.85546875" customWidth="1"/>
    <col min="2307" max="2307" width="7.28515625" customWidth="1"/>
    <col min="2308" max="2308" width="8.5703125" customWidth="1"/>
    <col min="2309" max="2309" width="8.140625" customWidth="1"/>
    <col min="2310" max="2310" width="6" customWidth="1"/>
    <col min="2562" max="2562" width="17.85546875" customWidth="1"/>
    <col min="2563" max="2563" width="7.28515625" customWidth="1"/>
    <col min="2564" max="2564" width="8.5703125" customWidth="1"/>
    <col min="2565" max="2565" width="8.140625" customWidth="1"/>
    <col min="2566" max="2566" width="6" customWidth="1"/>
    <col min="2818" max="2818" width="17.85546875" customWidth="1"/>
    <col min="2819" max="2819" width="7.28515625" customWidth="1"/>
    <col min="2820" max="2820" width="8.5703125" customWidth="1"/>
    <col min="2821" max="2821" width="8.140625" customWidth="1"/>
    <col min="2822" max="2822" width="6" customWidth="1"/>
    <col min="3074" max="3074" width="17.85546875" customWidth="1"/>
    <col min="3075" max="3075" width="7.28515625" customWidth="1"/>
    <col min="3076" max="3076" width="8.5703125" customWidth="1"/>
    <col min="3077" max="3077" width="8.140625" customWidth="1"/>
    <col min="3078" max="3078" width="6" customWidth="1"/>
    <col min="3330" max="3330" width="17.85546875" customWidth="1"/>
    <col min="3331" max="3331" width="7.28515625" customWidth="1"/>
    <col min="3332" max="3332" width="8.5703125" customWidth="1"/>
    <col min="3333" max="3333" width="8.140625" customWidth="1"/>
    <col min="3334" max="3334" width="6" customWidth="1"/>
    <col min="3586" max="3586" width="17.85546875" customWidth="1"/>
    <col min="3587" max="3587" width="7.28515625" customWidth="1"/>
    <col min="3588" max="3588" width="8.5703125" customWidth="1"/>
    <col min="3589" max="3589" width="8.140625" customWidth="1"/>
    <col min="3590" max="3590" width="6" customWidth="1"/>
    <col min="3842" max="3842" width="17.85546875" customWidth="1"/>
    <col min="3843" max="3843" width="7.28515625" customWidth="1"/>
    <col min="3844" max="3844" width="8.5703125" customWidth="1"/>
    <col min="3845" max="3845" width="8.140625" customWidth="1"/>
    <col min="3846" max="3846" width="6" customWidth="1"/>
    <col min="4098" max="4098" width="17.85546875" customWidth="1"/>
    <col min="4099" max="4099" width="7.28515625" customWidth="1"/>
    <col min="4100" max="4100" width="8.5703125" customWidth="1"/>
    <col min="4101" max="4101" width="8.140625" customWidth="1"/>
    <col min="4102" max="4102" width="6" customWidth="1"/>
    <col min="4354" max="4354" width="17.85546875" customWidth="1"/>
    <col min="4355" max="4355" width="7.28515625" customWidth="1"/>
    <col min="4356" max="4356" width="8.5703125" customWidth="1"/>
    <col min="4357" max="4357" width="8.140625" customWidth="1"/>
    <col min="4358" max="4358" width="6" customWidth="1"/>
    <col min="4610" max="4610" width="17.85546875" customWidth="1"/>
    <col min="4611" max="4611" width="7.28515625" customWidth="1"/>
    <col min="4612" max="4612" width="8.5703125" customWidth="1"/>
    <col min="4613" max="4613" width="8.140625" customWidth="1"/>
    <col min="4614" max="4614" width="6" customWidth="1"/>
    <col min="4866" max="4866" width="17.85546875" customWidth="1"/>
    <col min="4867" max="4867" width="7.28515625" customWidth="1"/>
    <col min="4868" max="4868" width="8.5703125" customWidth="1"/>
    <col min="4869" max="4869" width="8.140625" customWidth="1"/>
    <col min="4870" max="4870" width="6" customWidth="1"/>
    <col min="5122" max="5122" width="17.85546875" customWidth="1"/>
    <col min="5123" max="5123" width="7.28515625" customWidth="1"/>
    <col min="5124" max="5124" width="8.5703125" customWidth="1"/>
    <col min="5125" max="5125" width="8.140625" customWidth="1"/>
    <col min="5126" max="5126" width="6" customWidth="1"/>
    <col min="5378" max="5378" width="17.85546875" customWidth="1"/>
    <col min="5379" max="5379" width="7.28515625" customWidth="1"/>
    <col min="5380" max="5380" width="8.5703125" customWidth="1"/>
    <col min="5381" max="5381" width="8.140625" customWidth="1"/>
    <col min="5382" max="5382" width="6" customWidth="1"/>
    <col min="5634" max="5634" width="17.85546875" customWidth="1"/>
    <col min="5635" max="5635" width="7.28515625" customWidth="1"/>
    <col min="5636" max="5636" width="8.5703125" customWidth="1"/>
    <col min="5637" max="5637" width="8.140625" customWidth="1"/>
    <col min="5638" max="5638" width="6" customWidth="1"/>
    <col min="5890" max="5890" width="17.85546875" customWidth="1"/>
    <col min="5891" max="5891" width="7.28515625" customWidth="1"/>
    <col min="5892" max="5892" width="8.5703125" customWidth="1"/>
    <col min="5893" max="5893" width="8.140625" customWidth="1"/>
    <col min="5894" max="5894" width="6" customWidth="1"/>
    <col min="6146" max="6146" width="17.85546875" customWidth="1"/>
    <col min="6147" max="6147" width="7.28515625" customWidth="1"/>
    <col min="6148" max="6148" width="8.5703125" customWidth="1"/>
    <col min="6149" max="6149" width="8.140625" customWidth="1"/>
    <col min="6150" max="6150" width="6" customWidth="1"/>
    <col min="6402" max="6402" width="17.85546875" customWidth="1"/>
    <col min="6403" max="6403" width="7.28515625" customWidth="1"/>
    <col min="6404" max="6404" width="8.5703125" customWidth="1"/>
    <col min="6405" max="6405" width="8.140625" customWidth="1"/>
    <col min="6406" max="6406" width="6" customWidth="1"/>
    <col min="6658" max="6658" width="17.85546875" customWidth="1"/>
    <col min="6659" max="6659" width="7.28515625" customWidth="1"/>
    <col min="6660" max="6660" width="8.5703125" customWidth="1"/>
    <col min="6661" max="6661" width="8.140625" customWidth="1"/>
    <col min="6662" max="6662" width="6" customWidth="1"/>
    <col min="6914" max="6914" width="17.85546875" customWidth="1"/>
    <col min="6915" max="6915" width="7.28515625" customWidth="1"/>
    <col min="6916" max="6916" width="8.5703125" customWidth="1"/>
    <col min="6917" max="6917" width="8.140625" customWidth="1"/>
    <col min="6918" max="6918" width="6" customWidth="1"/>
    <col min="7170" max="7170" width="17.85546875" customWidth="1"/>
    <col min="7171" max="7171" width="7.28515625" customWidth="1"/>
    <col min="7172" max="7172" width="8.5703125" customWidth="1"/>
    <col min="7173" max="7173" width="8.140625" customWidth="1"/>
    <col min="7174" max="7174" width="6" customWidth="1"/>
    <col min="7426" max="7426" width="17.85546875" customWidth="1"/>
    <col min="7427" max="7427" width="7.28515625" customWidth="1"/>
    <col min="7428" max="7428" width="8.5703125" customWidth="1"/>
    <col min="7429" max="7429" width="8.140625" customWidth="1"/>
    <col min="7430" max="7430" width="6" customWidth="1"/>
    <col min="7682" max="7682" width="17.85546875" customWidth="1"/>
    <col min="7683" max="7683" width="7.28515625" customWidth="1"/>
    <col min="7684" max="7684" width="8.5703125" customWidth="1"/>
    <col min="7685" max="7685" width="8.140625" customWidth="1"/>
    <col min="7686" max="7686" width="6" customWidth="1"/>
    <col min="7938" max="7938" width="17.85546875" customWidth="1"/>
    <col min="7939" max="7939" width="7.28515625" customWidth="1"/>
    <col min="7940" max="7940" width="8.5703125" customWidth="1"/>
    <col min="7941" max="7941" width="8.140625" customWidth="1"/>
    <col min="7942" max="7942" width="6" customWidth="1"/>
    <col min="8194" max="8194" width="17.85546875" customWidth="1"/>
    <col min="8195" max="8195" width="7.28515625" customWidth="1"/>
    <col min="8196" max="8196" width="8.5703125" customWidth="1"/>
    <col min="8197" max="8197" width="8.140625" customWidth="1"/>
    <col min="8198" max="8198" width="6" customWidth="1"/>
    <col min="8450" max="8450" width="17.85546875" customWidth="1"/>
    <col min="8451" max="8451" width="7.28515625" customWidth="1"/>
    <col min="8452" max="8452" width="8.5703125" customWidth="1"/>
    <col min="8453" max="8453" width="8.140625" customWidth="1"/>
    <col min="8454" max="8454" width="6" customWidth="1"/>
    <col min="8706" max="8706" width="17.85546875" customWidth="1"/>
    <col min="8707" max="8707" width="7.28515625" customWidth="1"/>
    <col min="8708" max="8708" width="8.5703125" customWidth="1"/>
    <col min="8709" max="8709" width="8.140625" customWidth="1"/>
    <col min="8710" max="8710" width="6" customWidth="1"/>
    <col min="8962" max="8962" width="17.85546875" customWidth="1"/>
    <col min="8963" max="8963" width="7.28515625" customWidth="1"/>
    <col min="8964" max="8964" width="8.5703125" customWidth="1"/>
    <col min="8965" max="8965" width="8.140625" customWidth="1"/>
    <col min="8966" max="8966" width="6" customWidth="1"/>
    <col min="9218" max="9218" width="17.85546875" customWidth="1"/>
    <col min="9219" max="9219" width="7.28515625" customWidth="1"/>
    <col min="9220" max="9220" width="8.5703125" customWidth="1"/>
    <col min="9221" max="9221" width="8.140625" customWidth="1"/>
    <col min="9222" max="9222" width="6" customWidth="1"/>
    <col min="9474" max="9474" width="17.85546875" customWidth="1"/>
    <col min="9475" max="9475" width="7.28515625" customWidth="1"/>
    <col min="9476" max="9476" width="8.5703125" customWidth="1"/>
    <col min="9477" max="9477" width="8.140625" customWidth="1"/>
    <col min="9478" max="9478" width="6" customWidth="1"/>
    <col min="9730" max="9730" width="17.85546875" customWidth="1"/>
    <col min="9731" max="9731" width="7.28515625" customWidth="1"/>
    <col min="9732" max="9732" width="8.5703125" customWidth="1"/>
    <col min="9733" max="9733" width="8.140625" customWidth="1"/>
    <col min="9734" max="9734" width="6" customWidth="1"/>
    <col min="9986" max="9986" width="17.85546875" customWidth="1"/>
    <col min="9987" max="9987" width="7.28515625" customWidth="1"/>
    <col min="9988" max="9988" width="8.5703125" customWidth="1"/>
    <col min="9989" max="9989" width="8.140625" customWidth="1"/>
    <col min="9990" max="9990" width="6" customWidth="1"/>
    <col min="10242" max="10242" width="17.85546875" customWidth="1"/>
    <col min="10243" max="10243" width="7.28515625" customWidth="1"/>
    <col min="10244" max="10244" width="8.5703125" customWidth="1"/>
    <col min="10245" max="10245" width="8.140625" customWidth="1"/>
    <col min="10246" max="10246" width="6" customWidth="1"/>
    <col min="10498" max="10498" width="17.85546875" customWidth="1"/>
    <col min="10499" max="10499" width="7.28515625" customWidth="1"/>
    <col min="10500" max="10500" width="8.5703125" customWidth="1"/>
    <col min="10501" max="10501" width="8.140625" customWidth="1"/>
    <col min="10502" max="10502" width="6" customWidth="1"/>
    <col min="10754" max="10754" width="17.85546875" customWidth="1"/>
    <col min="10755" max="10755" width="7.28515625" customWidth="1"/>
    <col min="10756" max="10756" width="8.5703125" customWidth="1"/>
    <col min="10757" max="10757" width="8.140625" customWidth="1"/>
    <col min="10758" max="10758" width="6" customWidth="1"/>
    <col min="11010" max="11010" width="17.85546875" customWidth="1"/>
    <col min="11011" max="11011" width="7.28515625" customWidth="1"/>
    <col min="11012" max="11012" width="8.5703125" customWidth="1"/>
    <col min="11013" max="11013" width="8.140625" customWidth="1"/>
    <col min="11014" max="11014" width="6" customWidth="1"/>
    <col min="11266" max="11266" width="17.85546875" customWidth="1"/>
    <col min="11267" max="11267" width="7.28515625" customWidth="1"/>
    <col min="11268" max="11268" width="8.5703125" customWidth="1"/>
    <col min="11269" max="11269" width="8.140625" customWidth="1"/>
    <col min="11270" max="11270" width="6" customWidth="1"/>
    <col min="11522" max="11522" width="17.85546875" customWidth="1"/>
    <col min="11523" max="11523" width="7.28515625" customWidth="1"/>
    <col min="11524" max="11524" width="8.5703125" customWidth="1"/>
    <col min="11525" max="11525" width="8.140625" customWidth="1"/>
    <col min="11526" max="11526" width="6" customWidth="1"/>
    <col min="11778" max="11778" width="17.85546875" customWidth="1"/>
    <col min="11779" max="11779" width="7.28515625" customWidth="1"/>
    <col min="11780" max="11780" width="8.5703125" customWidth="1"/>
    <col min="11781" max="11781" width="8.140625" customWidth="1"/>
    <col min="11782" max="11782" width="6" customWidth="1"/>
    <col min="12034" max="12034" width="17.85546875" customWidth="1"/>
    <col min="12035" max="12035" width="7.28515625" customWidth="1"/>
    <col min="12036" max="12036" width="8.5703125" customWidth="1"/>
    <col min="12037" max="12037" width="8.140625" customWidth="1"/>
    <col min="12038" max="12038" width="6" customWidth="1"/>
    <col min="12290" max="12290" width="17.85546875" customWidth="1"/>
    <col min="12291" max="12291" width="7.28515625" customWidth="1"/>
    <col min="12292" max="12292" width="8.5703125" customWidth="1"/>
    <col min="12293" max="12293" width="8.140625" customWidth="1"/>
    <col min="12294" max="12294" width="6" customWidth="1"/>
    <col min="12546" max="12546" width="17.85546875" customWidth="1"/>
    <col min="12547" max="12547" width="7.28515625" customWidth="1"/>
    <col min="12548" max="12548" width="8.5703125" customWidth="1"/>
    <col min="12549" max="12549" width="8.140625" customWidth="1"/>
    <col min="12550" max="12550" width="6" customWidth="1"/>
    <col min="12802" max="12802" width="17.85546875" customWidth="1"/>
    <col min="12803" max="12803" width="7.28515625" customWidth="1"/>
    <col min="12804" max="12804" width="8.5703125" customWidth="1"/>
    <col min="12805" max="12805" width="8.140625" customWidth="1"/>
    <col min="12806" max="12806" width="6" customWidth="1"/>
    <col min="13058" max="13058" width="17.85546875" customWidth="1"/>
    <col min="13059" max="13059" width="7.28515625" customWidth="1"/>
    <col min="13060" max="13060" width="8.5703125" customWidth="1"/>
    <col min="13061" max="13061" width="8.140625" customWidth="1"/>
    <col min="13062" max="13062" width="6" customWidth="1"/>
    <col min="13314" max="13314" width="17.85546875" customWidth="1"/>
    <col min="13315" max="13315" width="7.28515625" customWidth="1"/>
    <col min="13316" max="13316" width="8.5703125" customWidth="1"/>
    <col min="13317" max="13317" width="8.140625" customWidth="1"/>
    <col min="13318" max="13318" width="6" customWidth="1"/>
    <col min="13570" max="13570" width="17.85546875" customWidth="1"/>
    <col min="13571" max="13571" width="7.28515625" customWidth="1"/>
    <col min="13572" max="13572" width="8.5703125" customWidth="1"/>
    <col min="13573" max="13573" width="8.140625" customWidth="1"/>
    <col min="13574" max="13574" width="6" customWidth="1"/>
    <col min="13826" max="13826" width="17.85546875" customWidth="1"/>
    <col min="13827" max="13827" width="7.28515625" customWidth="1"/>
    <col min="13828" max="13828" width="8.5703125" customWidth="1"/>
    <col min="13829" max="13829" width="8.140625" customWidth="1"/>
    <col min="13830" max="13830" width="6" customWidth="1"/>
    <col min="14082" max="14082" width="17.85546875" customWidth="1"/>
    <col min="14083" max="14083" width="7.28515625" customWidth="1"/>
    <col min="14084" max="14084" width="8.5703125" customWidth="1"/>
    <col min="14085" max="14085" width="8.140625" customWidth="1"/>
    <col min="14086" max="14086" width="6" customWidth="1"/>
    <col min="14338" max="14338" width="17.85546875" customWidth="1"/>
    <col min="14339" max="14339" width="7.28515625" customWidth="1"/>
    <col min="14340" max="14340" width="8.5703125" customWidth="1"/>
    <col min="14341" max="14341" width="8.140625" customWidth="1"/>
    <col min="14342" max="14342" width="6" customWidth="1"/>
    <col min="14594" max="14594" width="17.85546875" customWidth="1"/>
    <col min="14595" max="14595" width="7.28515625" customWidth="1"/>
    <col min="14596" max="14596" width="8.5703125" customWidth="1"/>
    <col min="14597" max="14597" width="8.140625" customWidth="1"/>
    <col min="14598" max="14598" width="6" customWidth="1"/>
    <col min="14850" max="14850" width="17.85546875" customWidth="1"/>
    <col min="14851" max="14851" width="7.28515625" customWidth="1"/>
    <col min="14852" max="14852" width="8.5703125" customWidth="1"/>
    <col min="14853" max="14853" width="8.140625" customWidth="1"/>
    <col min="14854" max="14854" width="6" customWidth="1"/>
    <col min="15106" max="15106" width="17.85546875" customWidth="1"/>
    <col min="15107" max="15107" width="7.28515625" customWidth="1"/>
    <col min="15108" max="15108" width="8.5703125" customWidth="1"/>
    <col min="15109" max="15109" width="8.140625" customWidth="1"/>
    <col min="15110" max="15110" width="6" customWidth="1"/>
    <col min="15362" max="15362" width="17.85546875" customWidth="1"/>
    <col min="15363" max="15363" width="7.28515625" customWidth="1"/>
    <col min="15364" max="15364" width="8.5703125" customWidth="1"/>
    <col min="15365" max="15365" width="8.140625" customWidth="1"/>
    <col min="15366" max="15366" width="6" customWidth="1"/>
    <col min="15618" max="15618" width="17.85546875" customWidth="1"/>
    <col min="15619" max="15619" width="7.28515625" customWidth="1"/>
    <col min="15620" max="15620" width="8.5703125" customWidth="1"/>
    <col min="15621" max="15621" width="8.140625" customWidth="1"/>
    <col min="15622" max="15622" width="6" customWidth="1"/>
    <col min="15874" max="15874" width="17.85546875" customWidth="1"/>
    <col min="15875" max="15875" width="7.28515625" customWidth="1"/>
    <col min="15876" max="15876" width="8.5703125" customWidth="1"/>
    <col min="15877" max="15877" width="8.140625" customWidth="1"/>
    <col min="15878" max="15878" width="6" customWidth="1"/>
    <col min="16130" max="16130" width="17.85546875" customWidth="1"/>
    <col min="16131" max="16131" width="7.28515625" customWidth="1"/>
    <col min="16132" max="16132" width="8.5703125" customWidth="1"/>
    <col min="16133" max="16133" width="8.140625" customWidth="1"/>
    <col min="16134" max="16134" width="6" customWidth="1"/>
  </cols>
  <sheetData>
    <row r="1" spans="1:20" ht="21" x14ac:dyDescent="0.25">
      <c r="B1" s="6"/>
    </row>
    <row r="2" spans="1:20" ht="19.5" thickBot="1" x14ac:dyDescent="0.3">
      <c r="B2" s="7" t="s">
        <v>18</v>
      </c>
      <c r="G2" s="8" t="s">
        <v>19</v>
      </c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0" ht="16.5" thickBot="1" x14ac:dyDescent="0.3">
      <c r="B3" s="43" t="s">
        <v>50</v>
      </c>
      <c r="C3" s="10" t="s">
        <v>20</v>
      </c>
      <c r="D3" s="11" t="s">
        <v>21</v>
      </c>
      <c r="E3" s="12" t="s">
        <v>22</v>
      </c>
      <c r="G3" s="9" t="s">
        <v>66</v>
      </c>
      <c r="H3" s="9"/>
      <c r="I3" s="9"/>
      <c r="J3" s="9"/>
      <c r="K3" s="9"/>
      <c r="L3" s="9"/>
      <c r="M3" s="9"/>
      <c r="N3" s="9"/>
    </row>
    <row r="4" spans="1:20" ht="15.75" customHeight="1" x14ac:dyDescent="0.25">
      <c r="B4" s="13" t="s">
        <v>23</v>
      </c>
      <c r="C4" s="33">
        <v>55</v>
      </c>
      <c r="D4" s="34">
        <v>85</v>
      </c>
      <c r="E4" s="35">
        <v>64</v>
      </c>
      <c r="G4" s="9" t="s">
        <v>67</v>
      </c>
      <c r="H4" s="9"/>
      <c r="I4" s="9"/>
      <c r="J4" s="9"/>
      <c r="K4" s="9"/>
      <c r="L4" s="9"/>
      <c r="M4" s="9"/>
      <c r="N4" s="9"/>
    </row>
    <row r="5" spans="1:20" ht="15.75" x14ac:dyDescent="0.25">
      <c r="B5" s="15" t="s">
        <v>24</v>
      </c>
      <c r="C5" s="36">
        <v>68</v>
      </c>
      <c r="D5" s="37">
        <v>78</v>
      </c>
      <c r="E5" s="38">
        <v>94</v>
      </c>
      <c r="G5" s="9" t="s">
        <v>68</v>
      </c>
      <c r="H5" s="9"/>
      <c r="I5" s="9"/>
      <c r="J5" s="9"/>
      <c r="K5" s="9"/>
      <c r="L5" s="9"/>
      <c r="M5" s="9"/>
      <c r="N5" s="9"/>
    </row>
    <row r="6" spans="1:20" ht="15.75" customHeight="1" x14ac:dyDescent="0.25">
      <c r="B6" s="15" t="s">
        <v>26</v>
      </c>
      <c r="C6" s="36">
        <v>77</v>
      </c>
      <c r="D6" s="37">
        <v>75</v>
      </c>
      <c r="E6" s="38">
        <v>80</v>
      </c>
      <c r="G6" s="64" t="s">
        <v>48</v>
      </c>
      <c r="H6" s="64"/>
      <c r="I6" s="64"/>
      <c r="J6" s="64"/>
      <c r="K6" s="64"/>
      <c r="L6" s="64"/>
      <c r="M6" s="64"/>
      <c r="N6" s="64"/>
    </row>
    <row r="7" spans="1:20" ht="15.75" customHeight="1" x14ac:dyDescent="0.25">
      <c r="B7" s="15" t="s">
        <v>27</v>
      </c>
      <c r="C7" s="36">
        <v>68</v>
      </c>
      <c r="D7" s="37">
        <v>65</v>
      </c>
      <c r="E7" s="38">
        <v>78</v>
      </c>
      <c r="G7" s="9" t="s">
        <v>25</v>
      </c>
      <c r="H7" s="9"/>
      <c r="I7" s="9"/>
      <c r="J7" s="9"/>
      <c r="K7" s="9"/>
      <c r="L7" s="9"/>
      <c r="M7" s="9"/>
      <c r="N7" s="9"/>
    </row>
    <row r="8" spans="1:20" ht="16.5" customHeight="1" thickBot="1" x14ac:dyDescent="0.3">
      <c r="B8" s="16" t="s">
        <v>28</v>
      </c>
      <c r="C8" s="39">
        <v>71</v>
      </c>
      <c r="D8" s="40">
        <v>78</v>
      </c>
      <c r="E8" s="41">
        <v>85</v>
      </c>
      <c r="G8" s="65" t="s">
        <v>49</v>
      </c>
      <c r="H8" s="65"/>
      <c r="I8" s="65"/>
      <c r="J8" s="65"/>
      <c r="K8" s="65"/>
      <c r="L8" s="65"/>
      <c r="M8" s="65"/>
      <c r="N8" s="9"/>
    </row>
    <row r="9" spans="1:20" ht="15.75" customHeight="1" x14ac:dyDescent="0.25">
      <c r="G9" t="s">
        <v>138</v>
      </c>
    </row>
    <row r="10" spans="1:20" ht="15.75" x14ac:dyDescent="0.25">
      <c r="B10" s="17" t="s">
        <v>29</v>
      </c>
      <c r="C10" s="17" t="s">
        <v>30</v>
      </c>
      <c r="D10" s="17" t="s">
        <v>31</v>
      </c>
      <c r="E10" s="17" t="s">
        <v>32</v>
      </c>
      <c r="G10" s="44" t="s">
        <v>58</v>
      </c>
      <c r="H10" s="42"/>
      <c r="I10" s="42"/>
      <c r="J10" s="42"/>
      <c r="K10" s="42"/>
      <c r="L10" s="42"/>
      <c r="M10" s="42"/>
      <c r="N10" s="42"/>
    </row>
    <row r="11" spans="1:20" ht="15.75" x14ac:dyDescent="0.25">
      <c r="B11" s="18">
        <f>SUMIF(C4:E8,"&gt;70")</f>
        <v>801</v>
      </c>
      <c r="C11" s="18">
        <f>COUNTIF(C4:E8,"&gt;80")</f>
        <v>3</v>
      </c>
      <c r="D11" s="18">
        <f>AVERAGEIF(C4:E8,"&lt;=65")</f>
        <v>61.333333333333336</v>
      </c>
      <c r="E11" s="18" t="str">
        <f>IF(AND(SUM(C4:C8)&gt;SUM(D4:D8),SUM(C4:C8)&gt;SUM(E4:E8)),"januar",IF(AND(SUM(D4:D8)&gt;SUM(C4:C8),SUM(D4:D8)&gt;SUM(E4:E8)),"Februar","mart"))</f>
        <v>mart</v>
      </c>
      <c r="G11" s="9" t="s">
        <v>51</v>
      </c>
      <c r="H11" s="9"/>
    </row>
    <row r="12" spans="1:20" x14ac:dyDescent="0.25">
      <c r="G12" t="s">
        <v>75</v>
      </c>
    </row>
    <row r="13" spans="1:20" ht="15.75" x14ac:dyDescent="0.25">
      <c r="G13" s="9"/>
      <c r="H13" s="9"/>
    </row>
    <row r="14" spans="1:20" ht="15.75" x14ac:dyDescent="0.25">
      <c r="A14" s="45" t="s">
        <v>54</v>
      </c>
      <c r="G14" s="9"/>
      <c r="H14" s="9"/>
    </row>
    <row r="15" spans="1:20" x14ac:dyDescent="0.25">
      <c r="A15" s="45" t="s">
        <v>69</v>
      </c>
      <c r="B15" t="s">
        <v>52</v>
      </c>
    </row>
    <row r="31" spans="2:2" x14ac:dyDescent="0.25">
      <c r="B31" t="s">
        <v>53</v>
      </c>
    </row>
    <row r="33" spans="1:2" x14ac:dyDescent="0.25">
      <c r="A33" s="45" t="s">
        <v>32</v>
      </c>
      <c r="B33" t="s">
        <v>55</v>
      </c>
    </row>
    <row r="34" spans="1:2" x14ac:dyDescent="0.25">
      <c r="B34" t="s">
        <v>56</v>
      </c>
    </row>
    <row r="36" spans="1:2" x14ac:dyDescent="0.25">
      <c r="A36" s="45" t="s">
        <v>57</v>
      </c>
      <c r="B36" t="s">
        <v>59</v>
      </c>
    </row>
    <row r="56" spans="1:2" x14ac:dyDescent="0.25">
      <c r="A56" s="45" t="s">
        <v>60</v>
      </c>
      <c r="B56" t="s">
        <v>61</v>
      </c>
    </row>
    <row r="69" spans="1:2" x14ac:dyDescent="0.25">
      <c r="A69" s="45" t="s">
        <v>72</v>
      </c>
      <c r="B69" t="s">
        <v>73</v>
      </c>
    </row>
  </sheetData>
  <mergeCells count="2">
    <mergeCell ref="G6:N6"/>
    <mergeCell ref="G8:M8"/>
  </mergeCells>
  <conditionalFormatting sqref="C4:E8">
    <cfRule type="cellIs" dxfId="7" priority="1" operator="lessThan">
      <formula>61</formula>
    </cfRule>
    <cfRule type="cellIs" dxfId="6" priority="2" operator="greaterThan">
      <formula>69</formula>
    </cfRule>
    <cfRule type="cellIs" dxfId="5" priority="3" operator="between">
      <formula>61</formula>
      <formula>69</formula>
    </cfRule>
  </conditionalFormatting>
  <dataValidations count="2">
    <dataValidation type="whole" operator="lessThan" allowBlank="1" showInputMessage="1" showErrorMessage="1" errorTitle="Greska!" error="Vrednost moze biti maksimalno 200!" promptTitle="Input" prompt="Maksimalno 200!" sqref="WVK983043:WVM983047 IY4:JA8 SU4:SW8 ACQ4:ACS8 AMM4:AMO8 AWI4:AWK8 BGE4:BGG8 BQA4:BQC8 BZW4:BZY8 CJS4:CJU8 CTO4:CTQ8 DDK4:DDM8 DNG4:DNI8 DXC4:DXE8 EGY4:EHA8 EQU4:EQW8 FAQ4:FAS8 FKM4:FKO8 FUI4:FUK8 GEE4:GEG8 GOA4:GOC8 GXW4:GXY8 HHS4:HHU8 HRO4:HRQ8 IBK4:IBM8 ILG4:ILI8 IVC4:IVE8 JEY4:JFA8 JOU4:JOW8 JYQ4:JYS8 KIM4:KIO8 KSI4:KSK8 LCE4:LCG8 LMA4:LMC8 LVW4:LVY8 MFS4:MFU8 MPO4:MPQ8 MZK4:MZM8 NJG4:NJI8 NTC4:NTE8 OCY4:ODA8 OMU4:OMW8 OWQ4:OWS8 PGM4:PGO8 PQI4:PQK8 QAE4:QAG8 QKA4:QKC8 QTW4:QTY8 RDS4:RDU8 RNO4:RNQ8 RXK4:RXM8 SHG4:SHI8 SRC4:SRE8 TAY4:TBA8 TKU4:TKW8 TUQ4:TUS8 UEM4:UEO8 UOI4:UOK8 UYE4:UYG8 VIA4:VIC8 VRW4:VRY8 WBS4:WBU8 WLO4:WLQ8 WVK4:WVM8 C65504:E65508 IY65515:JA65519 SU65515:SW65519 ACQ65515:ACS65519 AMM65515:AMO65519 AWI65515:AWK65519 BGE65515:BGG65519 BQA65515:BQC65519 BZW65515:BZY65519 CJS65515:CJU65519 CTO65515:CTQ65519 DDK65515:DDM65519 DNG65515:DNI65519 DXC65515:DXE65519 EGY65515:EHA65519 EQU65515:EQW65519 FAQ65515:FAS65519 FKM65515:FKO65519 FUI65515:FUK65519 GEE65515:GEG65519 GOA65515:GOC65519 GXW65515:GXY65519 HHS65515:HHU65519 HRO65515:HRQ65519 IBK65515:IBM65519 ILG65515:ILI65519 IVC65515:IVE65519 JEY65515:JFA65519 JOU65515:JOW65519 JYQ65515:JYS65519 KIM65515:KIO65519 KSI65515:KSK65519 LCE65515:LCG65519 LMA65515:LMC65519 LVW65515:LVY65519 MFS65515:MFU65519 MPO65515:MPQ65519 MZK65515:MZM65519 NJG65515:NJI65519 NTC65515:NTE65519 OCY65515:ODA65519 OMU65515:OMW65519 OWQ65515:OWS65519 PGM65515:PGO65519 PQI65515:PQK65519 QAE65515:QAG65519 QKA65515:QKC65519 QTW65515:QTY65519 RDS65515:RDU65519 RNO65515:RNQ65519 RXK65515:RXM65519 SHG65515:SHI65519 SRC65515:SRE65519 TAY65515:TBA65519 TKU65515:TKW65519 TUQ65515:TUS65519 UEM65515:UEO65519 UOI65515:UOK65519 UYE65515:UYG65519 VIA65515:VIC65519 VRW65515:VRY65519 WBS65515:WBU65519 WLO65515:WLQ65519 WVK65515:WVM65519 C131040:E131044 IY131051:JA131055 SU131051:SW131055 ACQ131051:ACS131055 AMM131051:AMO131055 AWI131051:AWK131055 BGE131051:BGG131055 BQA131051:BQC131055 BZW131051:BZY131055 CJS131051:CJU131055 CTO131051:CTQ131055 DDK131051:DDM131055 DNG131051:DNI131055 DXC131051:DXE131055 EGY131051:EHA131055 EQU131051:EQW131055 FAQ131051:FAS131055 FKM131051:FKO131055 FUI131051:FUK131055 GEE131051:GEG131055 GOA131051:GOC131055 GXW131051:GXY131055 HHS131051:HHU131055 HRO131051:HRQ131055 IBK131051:IBM131055 ILG131051:ILI131055 IVC131051:IVE131055 JEY131051:JFA131055 JOU131051:JOW131055 JYQ131051:JYS131055 KIM131051:KIO131055 KSI131051:KSK131055 LCE131051:LCG131055 LMA131051:LMC131055 LVW131051:LVY131055 MFS131051:MFU131055 MPO131051:MPQ131055 MZK131051:MZM131055 NJG131051:NJI131055 NTC131051:NTE131055 OCY131051:ODA131055 OMU131051:OMW131055 OWQ131051:OWS131055 PGM131051:PGO131055 PQI131051:PQK131055 QAE131051:QAG131055 QKA131051:QKC131055 QTW131051:QTY131055 RDS131051:RDU131055 RNO131051:RNQ131055 RXK131051:RXM131055 SHG131051:SHI131055 SRC131051:SRE131055 TAY131051:TBA131055 TKU131051:TKW131055 TUQ131051:TUS131055 UEM131051:UEO131055 UOI131051:UOK131055 UYE131051:UYG131055 VIA131051:VIC131055 VRW131051:VRY131055 WBS131051:WBU131055 WLO131051:WLQ131055 WVK131051:WVM131055 C196576:E196580 IY196587:JA196591 SU196587:SW196591 ACQ196587:ACS196591 AMM196587:AMO196591 AWI196587:AWK196591 BGE196587:BGG196591 BQA196587:BQC196591 BZW196587:BZY196591 CJS196587:CJU196591 CTO196587:CTQ196591 DDK196587:DDM196591 DNG196587:DNI196591 DXC196587:DXE196591 EGY196587:EHA196591 EQU196587:EQW196591 FAQ196587:FAS196591 FKM196587:FKO196591 FUI196587:FUK196591 GEE196587:GEG196591 GOA196587:GOC196591 GXW196587:GXY196591 HHS196587:HHU196591 HRO196587:HRQ196591 IBK196587:IBM196591 ILG196587:ILI196591 IVC196587:IVE196591 JEY196587:JFA196591 JOU196587:JOW196591 JYQ196587:JYS196591 KIM196587:KIO196591 KSI196587:KSK196591 LCE196587:LCG196591 LMA196587:LMC196591 LVW196587:LVY196591 MFS196587:MFU196591 MPO196587:MPQ196591 MZK196587:MZM196591 NJG196587:NJI196591 NTC196587:NTE196591 OCY196587:ODA196591 OMU196587:OMW196591 OWQ196587:OWS196591 PGM196587:PGO196591 PQI196587:PQK196591 QAE196587:QAG196591 QKA196587:QKC196591 QTW196587:QTY196591 RDS196587:RDU196591 RNO196587:RNQ196591 RXK196587:RXM196591 SHG196587:SHI196591 SRC196587:SRE196591 TAY196587:TBA196591 TKU196587:TKW196591 TUQ196587:TUS196591 UEM196587:UEO196591 UOI196587:UOK196591 UYE196587:UYG196591 VIA196587:VIC196591 VRW196587:VRY196591 WBS196587:WBU196591 WLO196587:WLQ196591 WVK196587:WVM196591 C262112:E262116 IY262123:JA262127 SU262123:SW262127 ACQ262123:ACS262127 AMM262123:AMO262127 AWI262123:AWK262127 BGE262123:BGG262127 BQA262123:BQC262127 BZW262123:BZY262127 CJS262123:CJU262127 CTO262123:CTQ262127 DDK262123:DDM262127 DNG262123:DNI262127 DXC262123:DXE262127 EGY262123:EHA262127 EQU262123:EQW262127 FAQ262123:FAS262127 FKM262123:FKO262127 FUI262123:FUK262127 GEE262123:GEG262127 GOA262123:GOC262127 GXW262123:GXY262127 HHS262123:HHU262127 HRO262123:HRQ262127 IBK262123:IBM262127 ILG262123:ILI262127 IVC262123:IVE262127 JEY262123:JFA262127 JOU262123:JOW262127 JYQ262123:JYS262127 KIM262123:KIO262127 KSI262123:KSK262127 LCE262123:LCG262127 LMA262123:LMC262127 LVW262123:LVY262127 MFS262123:MFU262127 MPO262123:MPQ262127 MZK262123:MZM262127 NJG262123:NJI262127 NTC262123:NTE262127 OCY262123:ODA262127 OMU262123:OMW262127 OWQ262123:OWS262127 PGM262123:PGO262127 PQI262123:PQK262127 QAE262123:QAG262127 QKA262123:QKC262127 QTW262123:QTY262127 RDS262123:RDU262127 RNO262123:RNQ262127 RXK262123:RXM262127 SHG262123:SHI262127 SRC262123:SRE262127 TAY262123:TBA262127 TKU262123:TKW262127 TUQ262123:TUS262127 UEM262123:UEO262127 UOI262123:UOK262127 UYE262123:UYG262127 VIA262123:VIC262127 VRW262123:VRY262127 WBS262123:WBU262127 WLO262123:WLQ262127 WVK262123:WVM262127 C327648:E327652 IY327659:JA327663 SU327659:SW327663 ACQ327659:ACS327663 AMM327659:AMO327663 AWI327659:AWK327663 BGE327659:BGG327663 BQA327659:BQC327663 BZW327659:BZY327663 CJS327659:CJU327663 CTO327659:CTQ327663 DDK327659:DDM327663 DNG327659:DNI327663 DXC327659:DXE327663 EGY327659:EHA327663 EQU327659:EQW327663 FAQ327659:FAS327663 FKM327659:FKO327663 FUI327659:FUK327663 GEE327659:GEG327663 GOA327659:GOC327663 GXW327659:GXY327663 HHS327659:HHU327663 HRO327659:HRQ327663 IBK327659:IBM327663 ILG327659:ILI327663 IVC327659:IVE327663 JEY327659:JFA327663 JOU327659:JOW327663 JYQ327659:JYS327663 KIM327659:KIO327663 KSI327659:KSK327663 LCE327659:LCG327663 LMA327659:LMC327663 LVW327659:LVY327663 MFS327659:MFU327663 MPO327659:MPQ327663 MZK327659:MZM327663 NJG327659:NJI327663 NTC327659:NTE327663 OCY327659:ODA327663 OMU327659:OMW327663 OWQ327659:OWS327663 PGM327659:PGO327663 PQI327659:PQK327663 QAE327659:QAG327663 QKA327659:QKC327663 QTW327659:QTY327663 RDS327659:RDU327663 RNO327659:RNQ327663 RXK327659:RXM327663 SHG327659:SHI327663 SRC327659:SRE327663 TAY327659:TBA327663 TKU327659:TKW327663 TUQ327659:TUS327663 UEM327659:UEO327663 UOI327659:UOK327663 UYE327659:UYG327663 VIA327659:VIC327663 VRW327659:VRY327663 WBS327659:WBU327663 WLO327659:WLQ327663 WVK327659:WVM327663 C393184:E393188 IY393195:JA393199 SU393195:SW393199 ACQ393195:ACS393199 AMM393195:AMO393199 AWI393195:AWK393199 BGE393195:BGG393199 BQA393195:BQC393199 BZW393195:BZY393199 CJS393195:CJU393199 CTO393195:CTQ393199 DDK393195:DDM393199 DNG393195:DNI393199 DXC393195:DXE393199 EGY393195:EHA393199 EQU393195:EQW393199 FAQ393195:FAS393199 FKM393195:FKO393199 FUI393195:FUK393199 GEE393195:GEG393199 GOA393195:GOC393199 GXW393195:GXY393199 HHS393195:HHU393199 HRO393195:HRQ393199 IBK393195:IBM393199 ILG393195:ILI393199 IVC393195:IVE393199 JEY393195:JFA393199 JOU393195:JOW393199 JYQ393195:JYS393199 KIM393195:KIO393199 KSI393195:KSK393199 LCE393195:LCG393199 LMA393195:LMC393199 LVW393195:LVY393199 MFS393195:MFU393199 MPO393195:MPQ393199 MZK393195:MZM393199 NJG393195:NJI393199 NTC393195:NTE393199 OCY393195:ODA393199 OMU393195:OMW393199 OWQ393195:OWS393199 PGM393195:PGO393199 PQI393195:PQK393199 QAE393195:QAG393199 QKA393195:QKC393199 QTW393195:QTY393199 RDS393195:RDU393199 RNO393195:RNQ393199 RXK393195:RXM393199 SHG393195:SHI393199 SRC393195:SRE393199 TAY393195:TBA393199 TKU393195:TKW393199 TUQ393195:TUS393199 UEM393195:UEO393199 UOI393195:UOK393199 UYE393195:UYG393199 VIA393195:VIC393199 VRW393195:VRY393199 WBS393195:WBU393199 WLO393195:WLQ393199 WVK393195:WVM393199 C458720:E458724 IY458731:JA458735 SU458731:SW458735 ACQ458731:ACS458735 AMM458731:AMO458735 AWI458731:AWK458735 BGE458731:BGG458735 BQA458731:BQC458735 BZW458731:BZY458735 CJS458731:CJU458735 CTO458731:CTQ458735 DDK458731:DDM458735 DNG458731:DNI458735 DXC458731:DXE458735 EGY458731:EHA458735 EQU458731:EQW458735 FAQ458731:FAS458735 FKM458731:FKO458735 FUI458731:FUK458735 GEE458731:GEG458735 GOA458731:GOC458735 GXW458731:GXY458735 HHS458731:HHU458735 HRO458731:HRQ458735 IBK458731:IBM458735 ILG458731:ILI458735 IVC458731:IVE458735 JEY458731:JFA458735 JOU458731:JOW458735 JYQ458731:JYS458735 KIM458731:KIO458735 KSI458731:KSK458735 LCE458731:LCG458735 LMA458731:LMC458735 LVW458731:LVY458735 MFS458731:MFU458735 MPO458731:MPQ458735 MZK458731:MZM458735 NJG458731:NJI458735 NTC458731:NTE458735 OCY458731:ODA458735 OMU458731:OMW458735 OWQ458731:OWS458735 PGM458731:PGO458735 PQI458731:PQK458735 QAE458731:QAG458735 QKA458731:QKC458735 QTW458731:QTY458735 RDS458731:RDU458735 RNO458731:RNQ458735 RXK458731:RXM458735 SHG458731:SHI458735 SRC458731:SRE458735 TAY458731:TBA458735 TKU458731:TKW458735 TUQ458731:TUS458735 UEM458731:UEO458735 UOI458731:UOK458735 UYE458731:UYG458735 VIA458731:VIC458735 VRW458731:VRY458735 WBS458731:WBU458735 WLO458731:WLQ458735 WVK458731:WVM458735 C524256:E524260 IY524267:JA524271 SU524267:SW524271 ACQ524267:ACS524271 AMM524267:AMO524271 AWI524267:AWK524271 BGE524267:BGG524271 BQA524267:BQC524271 BZW524267:BZY524271 CJS524267:CJU524271 CTO524267:CTQ524271 DDK524267:DDM524271 DNG524267:DNI524271 DXC524267:DXE524271 EGY524267:EHA524271 EQU524267:EQW524271 FAQ524267:FAS524271 FKM524267:FKO524271 FUI524267:FUK524271 GEE524267:GEG524271 GOA524267:GOC524271 GXW524267:GXY524271 HHS524267:HHU524271 HRO524267:HRQ524271 IBK524267:IBM524271 ILG524267:ILI524271 IVC524267:IVE524271 JEY524267:JFA524271 JOU524267:JOW524271 JYQ524267:JYS524271 KIM524267:KIO524271 KSI524267:KSK524271 LCE524267:LCG524271 LMA524267:LMC524271 LVW524267:LVY524271 MFS524267:MFU524271 MPO524267:MPQ524271 MZK524267:MZM524271 NJG524267:NJI524271 NTC524267:NTE524271 OCY524267:ODA524271 OMU524267:OMW524271 OWQ524267:OWS524271 PGM524267:PGO524271 PQI524267:PQK524271 QAE524267:QAG524271 QKA524267:QKC524271 QTW524267:QTY524271 RDS524267:RDU524271 RNO524267:RNQ524271 RXK524267:RXM524271 SHG524267:SHI524271 SRC524267:SRE524271 TAY524267:TBA524271 TKU524267:TKW524271 TUQ524267:TUS524271 UEM524267:UEO524271 UOI524267:UOK524271 UYE524267:UYG524271 VIA524267:VIC524271 VRW524267:VRY524271 WBS524267:WBU524271 WLO524267:WLQ524271 WVK524267:WVM524271 C589792:E589796 IY589803:JA589807 SU589803:SW589807 ACQ589803:ACS589807 AMM589803:AMO589807 AWI589803:AWK589807 BGE589803:BGG589807 BQA589803:BQC589807 BZW589803:BZY589807 CJS589803:CJU589807 CTO589803:CTQ589807 DDK589803:DDM589807 DNG589803:DNI589807 DXC589803:DXE589807 EGY589803:EHA589807 EQU589803:EQW589807 FAQ589803:FAS589807 FKM589803:FKO589807 FUI589803:FUK589807 GEE589803:GEG589807 GOA589803:GOC589807 GXW589803:GXY589807 HHS589803:HHU589807 HRO589803:HRQ589807 IBK589803:IBM589807 ILG589803:ILI589807 IVC589803:IVE589807 JEY589803:JFA589807 JOU589803:JOW589807 JYQ589803:JYS589807 KIM589803:KIO589807 KSI589803:KSK589807 LCE589803:LCG589807 LMA589803:LMC589807 LVW589803:LVY589807 MFS589803:MFU589807 MPO589803:MPQ589807 MZK589803:MZM589807 NJG589803:NJI589807 NTC589803:NTE589807 OCY589803:ODA589807 OMU589803:OMW589807 OWQ589803:OWS589807 PGM589803:PGO589807 PQI589803:PQK589807 QAE589803:QAG589807 QKA589803:QKC589807 QTW589803:QTY589807 RDS589803:RDU589807 RNO589803:RNQ589807 RXK589803:RXM589807 SHG589803:SHI589807 SRC589803:SRE589807 TAY589803:TBA589807 TKU589803:TKW589807 TUQ589803:TUS589807 UEM589803:UEO589807 UOI589803:UOK589807 UYE589803:UYG589807 VIA589803:VIC589807 VRW589803:VRY589807 WBS589803:WBU589807 WLO589803:WLQ589807 WVK589803:WVM589807 C655328:E655332 IY655339:JA655343 SU655339:SW655343 ACQ655339:ACS655343 AMM655339:AMO655343 AWI655339:AWK655343 BGE655339:BGG655343 BQA655339:BQC655343 BZW655339:BZY655343 CJS655339:CJU655343 CTO655339:CTQ655343 DDK655339:DDM655343 DNG655339:DNI655343 DXC655339:DXE655343 EGY655339:EHA655343 EQU655339:EQW655343 FAQ655339:FAS655343 FKM655339:FKO655343 FUI655339:FUK655343 GEE655339:GEG655343 GOA655339:GOC655343 GXW655339:GXY655343 HHS655339:HHU655343 HRO655339:HRQ655343 IBK655339:IBM655343 ILG655339:ILI655343 IVC655339:IVE655343 JEY655339:JFA655343 JOU655339:JOW655343 JYQ655339:JYS655343 KIM655339:KIO655343 KSI655339:KSK655343 LCE655339:LCG655343 LMA655339:LMC655343 LVW655339:LVY655343 MFS655339:MFU655343 MPO655339:MPQ655343 MZK655339:MZM655343 NJG655339:NJI655343 NTC655339:NTE655343 OCY655339:ODA655343 OMU655339:OMW655343 OWQ655339:OWS655343 PGM655339:PGO655343 PQI655339:PQK655343 QAE655339:QAG655343 QKA655339:QKC655343 QTW655339:QTY655343 RDS655339:RDU655343 RNO655339:RNQ655343 RXK655339:RXM655343 SHG655339:SHI655343 SRC655339:SRE655343 TAY655339:TBA655343 TKU655339:TKW655343 TUQ655339:TUS655343 UEM655339:UEO655343 UOI655339:UOK655343 UYE655339:UYG655343 VIA655339:VIC655343 VRW655339:VRY655343 WBS655339:WBU655343 WLO655339:WLQ655343 WVK655339:WVM655343 C720864:E720868 IY720875:JA720879 SU720875:SW720879 ACQ720875:ACS720879 AMM720875:AMO720879 AWI720875:AWK720879 BGE720875:BGG720879 BQA720875:BQC720879 BZW720875:BZY720879 CJS720875:CJU720879 CTO720875:CTQ720879 DDK720875:DDM720879 DNG720875:DNI720879 DXC720875:DXE720879 EGY720875:EHA720879 EQU720875:EQW720879 FAQ720875:FAS720879 FKM720875:FKO720879 FUI720875:FUK720879 GEE720875:GEG720879 GOA720875:GOC720879 GXW720875:GXY720879 HHS720875:HHU720879 HRO720875:HRQ720879 IBK720875:IBM720879 ILG720875:ILI720879 IVC720875:IVE720879 JEY720875:JFA720879 JOU720875:JOW720879 JYQ720875:JYS720879 KIM720875:KIO720879 KSI720875:KSK720879 LCE720875:LCG720879 LMA720875:LMC720879 LVW720875:LVY720879 MFS720875:MFU720879 MPO720875:MPQ720879 MZK720875:MZM720879 NJG720875:NJI720879 NTC720875:NTE720879 OCY720875:ODA720879 OMU720875:OMW720879 OWQ720875:OWS720879 PGM720875:PGO720879 PQI720875:PQK720879 QAE720875:QAG720879 QKA720875:QKC720879 QTW720875:QTY720879 RDS720875:RDU720879 RNO720875:RNQ720879 RXK720875:RXM720879 SHG720875:SHI720879 SRC720875:SRE720879 TAY720875:TBA720879 TKU720875:TKW720879 TUQ720875:TUS720879 UEM720875:UEO720879 UOI720875:UOK720879 UYE720875:UYG720879 VIA720875:VIC720879 VRW720875:VRY720879 WBS720875:WBU720879 WLO720875:WLQ720879 WVK720875:WVM720879 C786400:E786404 IY786411:JA786415 SU786411:SW786415 ACQ786411:ACS786415 AMM786411:AMO786415 AWI786411:AWK786415 BGE786411:BGG786415 BQA786411:BQC786415 BZW786411:BZY786415 CJS786411:CJU786415 CTO786411:CTQ786415 DDK786411:DDM786415 DNG786411:DNI786415 DXC786411:DXE786415 EGY786411:EHA786415 EQU786411:EQW786415 FAQ786411:FAS786415 FKM786411:FKO786415 FUI786411:FUK786415 GEE786411:GEG786415 GOA786411:GOC786415 GXW786411:GXY786415 HHS786411:HHU786415 HRO786411:HRQ786415 IBK786411:IBM786415 ILG786411:ILI786415 IVC786411:IVE786415 JEY786411:JFA786415 JOU786411:JOW786415 JYQ786411:JYS786415 KIM786411:KIO786415 KSI786411:KSK786415 LCE786411:LCG786415 LMA786411:LMC786415 LVW786411:LVY786415 MFS786411:MFU786415 MPO786411:MPQ786415 MZK786411:MZM786415 NJG786411:NJI786415 NTC786411:NTE786415 OCY786411:ODA786415 OMU786411:OMW786415 OWQ786411:OWS786415 PGM786411:PGO786415 PQI786411:PQK786415 QAE786411:QAG786415 QKA786411:QKC786415 QTW786411:QTY786415 RDS786411:RDU786415 RNO786411:RNQ786415 RXK786411:RXM786415 SHG786411:SHI786415 SRC786411:SRE786415 TAY786411:TBA786415 TKU786411:TKW786415 TUQ786411:TUS786415 UEM786411:UEO786415 UOI786411:UOK786415 UYE786411:UYG786415 VIA786411:VIC786415 VRW786411:VRY786415 WBS786411:WBU786415 WLO786411:WLQ786415 WVK786411:WVM786415 C851936:E851940 IY851947:JA851951 SU851947:SW851951 ACQ851947:ACS851951 AMM851947:AMO851951 AWI851947:AWK851951 BGE851947:BGG851951 BQA851947:BQC851951 BZW851947:BZY851951 CJS851947:CJU851951 CTO851947:CTQ851951 DDK851947:DDM851951 DNG851947:DNI851951 DXC851947:DXE851951 EGY851947:EHA851951 EQU851947:EQW851951 FAQ851947:FAS851951 FKM851947:FKO851951 FUI851947:FUK851951 GEE851947:GEG851951 GOA851947:GOC851951 GXW851947:GXY851951 HHS851947:HHU851951 HRO851947:HRQ851951 IBK851947:IBM851951 ILG851947:ILI851951 IVC851947:IVE851951 JEY851947:JFA851951 JOU851947:JOW851951 JYQ851947:JYS851951 KIM851947:KIO851951 KSI851947:KSK851951 LCE851947:LCG851951 LMA851947:LMC851951 LVW851947:LVY851951 MFS851947:MFU851951 MPO851947:MPQ851951 MZK851947:MZM851951 NJG851947:NJI851951 NTC851947:NTE851951 OCY851947:ODA851951 OMU851947:OMW851951 OWQ851947:OWS851951 PGM851947:PGO851951 PQI851947:PQK851951 QAE851947:QAG851951 QKA851947:QKC851951 QTW851947:QTY851951 RDS851947:RDU851951 RNO851947:RNQ851951 RXK851947:RXM851951 SHG851947:SHI851951 SRC851947:SRE851951 TAY851947:TBA851951 TKU851947:TKW851951 TUQ851947:TUS851951 UEM851947:UEO851951 UOI851947:UOK851951 UYE851947:UYG851951 VIA851947:VIC851951 VRW851947:VRY851951 WBS851947:WBU851951 WLO851947:WLQ851951 WVK851947:WVM851951 C917472:E917476 IY917483:JA917487 SU917483:SW917487 ACQ917483:ACS917487 AMM917483:AMO917487 AWI917483:AWK917487 BGE917483:BGG917487 BQA917483:BQC917487 BZW917483:BZY917487 CJS917483:CJU917487 CTO917483:CTQ917487 DDK917483:DDM917487 DNG917483:DNI917487 DXC917483:DXE917487 EGY917483:EHA917487 EQU917483:EQW917487 FAQ917483:FAS917487 FKM917483:FKO917487 FUI917483:FUK917487 GEE917483:GEG917487 GOA917483:GOC917487 GXW917483:GXY917487 HHS917483:HHU917487 HRO917483:HRQ917487 IBK917483:IBM917487 ILG917483:ILI917487 IVC917483:IVE917487 JEY917483:JFA917487 JOU917483:JOW917487 JYQ917483:JYS917487 KIM917483:KIO917487 KSI917483:KSK917487 LCE917483:LCG917487 LMA917483:LMC917487 LVW917483:LVY917487 MFS917483:MFU917487 MPO917483:MPQ917487 MZK917483:MZM917487 NJG917483:NJI917487 NTC917483:NTE917487 OCY917483:ODA917487 OMU917483:OMW917487 OWQ917483:OWS917487 PGM917483:PGO917487 PQI917483:PQK917487 QAE917483:QAG917487 QKA917483:QKC917487 QTW917483:QTY917487 RDS917483:RDU917487 RNO917483:RNQ917487 RXK917483:RXM917487 SHG917483:SHI917487 SRC917483:SRE917487 TAY917483:TBA917487 TKU917483:TKW917487 TUQ917483:TUS917487 UEM917483:UEO917487 UOI917483:UOK917487 UYE917483:UYG917487 VIA917483:VIC917487 VRW917483:VRY917487 WBS917483:WBU917487 WLO917483:WLQ917487 WVK917483:WVM917487 C983008:E983012 IY983019:JA983023 SU983019:SW983023 ACQ983019:ACS983023 AMM983019:AMO983023 AWI983019:AWK983023 BGE983019:BGG983023 BQA983019:BQC983023 BZW983019:BZY983023 CJS983019:CJU983023 CTO983019:CTQ983023 DDK983019:DDM983023 DNG983019:DNI983023 DXC983019:DXE983023 EGY983019:EHA983023 EQU983019:EQW983023 FAQ983019:FAS983023 FKM983019:FKO983023 FUI983019:FUK983023 GEE983019:GEG983023 GOA983019:GOC983023 GXW983019:GXY983023 HHS983019:HHU983023 HRO983019:HRQ983023 IBK983019:IBM983023 ILG983019:ILI983023 IVC983019:IVE983023 JEY983019:JFA983023 JOU983019:JOW983023 JYQ983019:JYS983023 KIM983019:KIO983023 KSI983019:KSK983023 LCE983019:LCG983023 LMA983019:LMC983023 LVW983019:LVY983023 MFS983019:MFU983023 MPO983019:MPQ983023 MZK983019:MZM983023 NJG983019:NJI983023 NTC983019:NTE983023 OCY983019:ODA983023 OMU983019:OMW983023 OWQ983019:OWS983023 PGM983019:PGO983023 PQI983019:PQK983023 QAE983019:QAG983023 QKA983019:QKC983023 QTW983019:QTY983023 RDS983019:RDU983023 RNO983019:RNQ983023 RXK983019:RXM983023 SHG983019:SHI983023 SRC983019:SRE983023 TAY983019:TBA983023 TKU983019:TKW983023 TUQ983019:TUS983023 UEM983019:UEO983023 UOI983019:UOK983023 UYE983019:UYG983023 VIA983019:VIC983023 VRW983019:VRY983023 WBS983019:WBU983023 WLO983019:WLQ983023 WVK983019:WVM983023 C65516:E65520 IY65527:JA65531 SU65527:SW65531 ACQ65527:ACS65531 AMM65527:AMO65531 AWI65527:AWK65531 BGE65527:BGG65531 BQA65527:BQC65531 BZW65527:BZY65531 CJS65527:CJU65531 CTO65527:CTQ65531 DDK65527:DDM65531 DNG65527:DNI65531 DXC65527:DXE65531 EGY65527:EHA65531 EQU65527:EQW65531 FAQ65527:FAS65531 FKM65527:FKO65531 FUI65527:FUK65531 GEE65527:GEG65531 GOA65527:GOC65531 GXW65527:GXY65531 HHS65527:HHU65531 HRO65527:HRQ65531 IBK65527:IBM65531 ILG65527:ILI65531 IVC65527:IVE65531 JEY65527:JFA65531 JOU65527:JOW65531 JYQ65527:JYS65531 KIM65527:KIO65531 KSI65527:KSK65531 LCE65527:LCG65531 LMA65527:LMC65531 LVW65527:LVY65531 MFS65527:MFU65531 MPO65527:MPQ65531 MZK65527:MZM65531 NJG65527:NJI65531 NTC65527:NTE65531 OCY65527:ODA65531 OMU65527:OMW65531 OWQ65527:OWS65531 PGM65527:PGO65531 PQI65527:PQK65531 QAE65527:QAG65531 QKA65527:QKC65531 QTW65527:QTY65531 RDS65527:RDU65531 RNO65527:RNQ65531 RXK65527:RXM65531 SHG65527:SHI65531 SRC65527:SRE65531 TAY65527:TBA65531 TKU65527:TKW65531 TUQ65527:TUS65531 UEM65527:UEO65531 UOI65527:UOK65531 UYE65527:UYG65531 VIA65527:VIC65531 VRW65527:VRY65531 WBS65527:WBU65531 WLO65527:WLQ65531 WVK65527:WVM65531 C131052:E131056 IY131063:JA131067 SU131063:SW131067 ACQ131063:ACS131067 AMM131063:AMO131067 AWI131063:AWK131067 BGE131063:BGG131067 BQA131063:BQC131067 BZW131063:BZY131067 CJS131063:CJU131067 CTO131063:CTQ131067 DDK131063:DDM131067 DNG131063:DNI131067 DXC131063:DXE131067 EGY131063:EHA131067 EQU131063:EQW131067 FAQ131063:FAS131067 FKM131063:FKO131067 FUI131063:FUK131067 GEE131063:GEG131067 GOA131063:GOC131067 GXW131063:GXY131067 HHS131063:HHU131067 HRO131063:HRQ131067 IBK131063:IBM131067 ILG131063:ILI131067 IVC131063:IVE131067 JEY131063:JFA131067 JOU131063:JOW131067 JYQ131063:JYS131067 KIM131063:KIO131067 KSI131063:KSK131067 LCE131063:LCG131067 LMA131063:LMC131067 LVW131063:LVY131067 MFS131063:MFU131067 MPO131063:MPQ131067 MZK131063:MZM131067 NJG131063:NJI131067 NTC131063:NTE131067 OCY131063:ODA131067 OMU131063:OMW131067 OWQ131063:OWS131067 PGM131063:PGO131067 PQI131063:PQK131067 QAE131063:QAG131067 QKA131063:QKC131067 QTW131063:QTY131067 RDS131063:RDU131067 RNO131063:RNQ131067 RXK131063:RXM131067 SHG131063:SHI131067 SRC131063:SRE131067 TAY131063:TBA131067 TKU131063:TKW131067 TUQ131063:TUS131067 UEM131063:UEO131067 UOI131063:UOK131067 UYE131063:UYG131067 VIA131063:VIC131067 VRW131063:VRY131067 WBS131063:WBU131067 WLO131063:WLQ131067 WVK131063:WVM131067 C196588:E196592 IY196599:JA196603 SU196599:SW196603 ACQ196599:ACS196603 AMM196599:AMO196603 AWI196599:AWK196603 BGE196599:BGG196603 BQA196599:BQC196603 BZW196599:BZY196603 CJS196599:CJU196603 CTO196599:CTQ196603 DDK196599:DDM196603 DNG196599:DNI196603 DXC196599:DXE196603 EGY196599:EHA196603 EQU196599:EQW196603 FAQ196599:FAS196603 FKM196599:FKO196603 FUI196599:FUK196603 GEE196599:GEG196603 GOA196599:GOC196603 GXW196599:GXY196603 HHS196599:HHU196603 HRO196599:HRQ196603 IBK196599:IBM196603 ILG196599:ILI196603 IVC196599:IVE196603 JEY196599:JFA196603 JOU196599:JOW196603 JYQ196599:JYS196603 KIM196599:KIO196603 KSI196599:KSK196603 LCE196599:LCG196603 LMA196599:LMC196603 LVW196599:LVY196603 MFS196599:MFU196603 MPO196599:MPQ196603 MZK196599:MZM196603 NJG196599:NJI196603 NTC196599:NTE196603 OCY196599:ODA196603 OMU196599:OMW196603 OWQ196599:OWS196603 PGM196599:PGO196603 PQI196599:PQK196603 QAE196599:QAG196603 QKA196599:QKC196603 QTW196599:QTY196603 RDS196599:RDU196603 RNO196599:RNQ196603 RXK196599:RXM196603 SHG196599:SHI196603 SRC196599:SRE196603 TAY196599:TBA196603 TKU196599:TKW196603 TUQ196599:TUS196603 UEM196599:UEO196603 UOI196599:UOK196603 UYE196599:UYG196603 VIA196599:VIC196603 VRW196599:VRY196603 WBS196599:WBU196603 WLO196599:WLQ196603 WVK196599:WVM196603 C262124:E262128 IY262135:JA262139 SU262135:SW262139 ACQ262135:ACS262139 AMM262135:AMO262139 AWI262135:AWK262139 BGE262135:BGG262139 BQA262135:BQC262139 BZW262135:BZY262139 CJS262135:CJU262139 CTO262135:CTQ262139 DDK262135:DDM262139 DNG262135:DNI262139 DXC262135:DXE262139 EGY262135:EHA262139 EQU262135:EQW262139 FAQ262135:FAS262139 FKM262135:FKO262139 FUI262135:FUK262139 GEE262135:GEG262139 GOA262135:GOC262139 GXW262135:GXY262139 HHS262135:HHU262139 HRO262135:HRQ262139 IBK262135:IBM262139 ILG262135:ILI262139 IVC262135:IVE262139 JEY262135:JFA262139 JOU262135:JOW262139 JYQ262135:JYS262139 KIM262135:KIO262139 KSI262135:KSK262139 LCE262135:LCG262139 LMA262135:LMC262139 LVW262135:LVY262139 MFS262135:MFU262139 MPO262135:MPQ262139 MZK262135:MZM262139 NJG262135:NJI262139 NTC262135:NTE262139 OCY262135:ODA262139 OMU262135:OMW262139 OWQ262135:OWS262139 PGM262135:PGO262139 PQI262135:PQK262139 QAE262135:QAG262139 QKA262135:QKC262139 QTW262135:QTY262139 RDS262135:RDU262139 RNO262135:RNQ262139 RXK262135:RXM262139 SHG262135:SHI262139 SRC262135:SRE262139 TAY262135:TBA262139 TKU262135:TKW262139 TUQ262135:TUS262139 UEM262135:UEO262139 UOI262135:UOK262139 UYE262135:UYG262139 VIA262135:VIC262139 VRW262135:VRY262139 WBS262135:WBU262139 WLO262135:WLQ262139 WVK262135:WVM262139 C327660:E327664 IY327671:JA327675 SU327671:SW327675 ACQ327671:ACS327675 AMM327671:AMO327675 AWI327671:AWK327675 BGE327671:BGG327675 BQA327671:BQC327675 BZW327671:BZY327675 CJS327671:CJU327675 CTO327671:CTQ327675 DDK327671:DDM327675 DNG327671:DNI327675 DXC327671:DXE327675 EGY327671:EHA327675 EQU327671:EQW327675 FAQ327671:FAS327675 FKM327671:FKO327675 FUI327671:FUK327675 GEE327671:GEG327675 GOA327671:GOC327675 GXW327671:GXY327675 HHS327671:HHU327675 HRO327671:HRQ327675 IBK327671:IBM327675 ILG327671:ILI327675 IVC327671:IVE327675 JEY327671:JFA327675 JOU327671:JOW327675 JYQ327671:JYS327675 KIM327671:KIO327675 KSI327671:KSK327675 LCE327671:LCG327675 LMA327671:LMC327675 LVW327671:LVY327675 MFS327671:MFU327675 MPO327671:MPQ327675 MZK327671:MZM327675 NJG327671:NJI327675 NTC327671:NTE327675 OCY327671:ODA327675 OMU327671:OMW327675 OWQ327671:OWS327675 PGM327671:PGO327675 PQI327671:PQK327675 QAE327671:QAG327675 QKA327671:QKC327675 QTW327671:QTY327675 RDS327671:RDU327675 RNO327671:RNQ327675 RXK327671:RXM327675 SHG327671:SHI327675 SRC327671:SRE327675 TAY327671:TBA327675 TKU327671:TKW327675 TUQ327671:TUS327675 UEM327671:UEO327675 UOI327671:UOK327675 UYE327671:UYG327675 VIA327671:VIC327675 VRW327671:VRY327675 WBS327671:WBU327675 WLO327671:WLQ327675 WVK327671:WVM327675 C393196:E393200 IY393207:JA393211 SU393207:SW393211 ACQ393207:ACS393211 AMM393207:AMO393211 AWI393207:AWK393211 BGE393207:BGG393211 BQA393207:BQC393211 BZW393207:BZY393211 CJS393207:CJU393211 CTO393207:CTQ393211 DDK393207:DDM393211 DNG393207:DNI393211 DXC393207:DXE393211 EGY393207:EHA393211 EQU393207:EQW393211 FAQ393207:FAS393211 FKM393207:FKO393211 FUI393207:FUK393211 GEE393207:GEG393211 GOA393207:GOC393211 GXW393207:GXY393211 HHS393207:HHU393211 HRO393207:HRQ393211 IBK393207:IBM393211 ILG393207:ILI393211 IVC393207:IVE393211 JEY393207:JFA393211 JOU393207:JOW393211 JYQ393207:JYS393211 KIM393207:KIO393211 KSI393207:KSK393211 LCE393207:LCG393211 LMA393207:LMC393211 LVW393207:LVY393211 MFS393207:MFU393211 MPO393207:MPQ393211 MZK393207:MZM393211 NJG393207:NJI393211 NTC393207:NTE393211 OCY393207:ODA393211 OMU393207:OMW393211 OWQ393207:OWS393211 PGM393207:PGO393211 PQI393207:PQK393211 QAE393207:QAG393211 QKA393207:QKC393211 QTW393207:QTY393211 RDS393207:RDU393211 RNO393207:RNQ393211 RXK393207:RXM393211 SHG393207:SHI393211 SRC393207:SRE393211 TAY393207:TBA393211 TKU393207:TKW393211 TUQ393207:TUS393211 UEM393207:UEO393211 UOI393207:UOK393211 UYE393207:UYG393211 VIA393207:VIC393211 VRW393207:VRY393211 WBS393207:WBU393211 WLO393207:WLQ393211 WVK393207:WVM393211 C458732:E458736 IY458743:JA458747 SU458743:SW458747 ACQ458743:ACS458747 AMM458743:AMO458747 AWI458743:AWK458747 BGE458743:BGG458747 BQA458743:BQC458747 BZW458743:BZY458747 CJS458743:CJU458747 CTO458743:CTQ458747 DDK458743:DDM458747 DNG458743:DNI458747 DXC458743:DXE458747 EGY458743:EHA458747 EQU458743:EQW458747 FAQ458743:FAS458747 FKM458743:FKO458747 FUI458743:FUK458747 GEE458743:GEG458747 GOA458743:GOC458747 GXW458743:GXY458747 HHS458743:HHU458747 HRO458743:HRQ458747 IBK458743:IBM458747 ILG458743:ILI458747 IVC458743:IVE458747 JEY458743:JFA458747 JOU458743:JOW458747 JYQ458743:JYS458747 KIM458743:KIO458747 KSI458743:KSK458747 LCE458743:LCG458747 LMA458743:LMC458747 LVW458743:LVY458747 MFS458743:MFU458747 MPO458743:MPQ458747 MZK458743:MZM458747 NJG458743:NJI458747 NTC458743:NTE458747 OCY458743:ODA458747 OMU458743:OMW458747 OWQ458743:OWS458747 PGM458743:PGO458747 PQI458743:PQK458747 QAE458743:QAG458747 QKA458743:QKC458747 QTW458743:QTY458747 RDS458743:RDU458747 RNO458743:RNQ458747 RXK458743:RXM458747 SHG458743:SHI458747 SRC458743:SRE458747 TAY458743:TBA458747 TKU458743:TKW458747 TUQ458743:TUS458747 UEM458743:UEO458747 UOI458743:UOK458747 UYE458743:UYG458747 VIA458743:VIC458747 VRW458743:VRY458747 WBS458743:WBU458747 WLO458743:WLQ458747 WVK458743:WVM458747 C524268:E524272 IY524279:JA524283 SU524279:SW524283 ACQ524279:ACS524283 AMM524279:AMO524283 AWI524279:AWK524283 BGE524279:BGG524283 BQA524279:BQC524283 BZW524279:BZY524283 CJS524279:CJU524283 CTO524279:CTQ524283 DDK524279:DDM524283 DNG524279:DNI524283 DXC524279:DXE524283 EGY524279:EHA524283 EQU524279:EQW524283 FAQ524279:FAS524283 FKM524279:FKO524283 FUI524279:FUK524283 GEE524279:GEG524283 GOA524279:GOC524283 GXW524279:GXY524283 HHS524279:HHU524283 HRO524279:HRQ524283 IBK524279:IBM524283 ILG524279:ILI524283 IVC524279:IVE524283 JEY524279:JFA524283 JOU524279:JOW524283 JYQ524279:JYS524283 KIM524279:KIO524283 KSI524279:KSK524283 LCE524279:LCG524283 LMA524279:LMC524283 LVW524279:LVY524283 MFS524279:MFU524283 MPO524279:MPQ524283 MZK524279:MZM524283 NJG524279:NJI524283 NTC524279:NTE524283 OCY524279:ODA524283 OMU524279:OMW524283 OWQ524279:OWS524283 PGM524279:PGO524283 PQI524279:PQK524283 QAE524279:QAG524283 QKA524279:QKC524283 QTW524279:QTY524283 RDS524279:RDU524283 RNO524279:RNQ524283 RXK524279:RXM524283 SHG524279:SHI524283 SRC524279:SRE524283 TAY524279:TBA524283 TKU524279:TKW524283 TUQ524279:TUS524283 UEM524279:UEO524283 UOI524279:UOK524283 UYE524279:UYG524283 VIA524279:VIC524283 VRW524279:VRY524283 WBS524279:WBU524283 WLO524279:WLQ524283 WVK524279:WVM524283 C589804:E589808 IY589815:JA589819 SU589815:SW589819 ACQ589815:ACS589819 AMM589815:AMO589819 AWI589815:AWK589819 BGE589815:BGG589819 BQA589815:BQC589819 BZW589815:BZY589819 CJS589815:CJU589819 CTO589815:CTQ589819 DDK589815:DDM589819 DNG589815:DNI589819 DXC589815:DXE589819 EGY589815:EHA589819 EQU589815:EQW589819 FAQ589815:FAS589819 FKM589815:FKO589819 FUI589815:FUK589819 GEE589815:GEG589819 GOA589815:GOC589819 GXW589815:GXY589819 HHS589815:HHU589819 HRO589815:HRQ589819 IBK589815:IBM589819 ILG589815:ILI589819 IVC589815:IVE589819 JEY589815:JFA589819 JOU589815:JOW589819 JYQ589815:JYS589819 KIM589815:KIO589819 KSI589815:KSK589819 LCE589815:LCG589819 LMA589815:LMC589819 LVW589815:LVY589819 MFS589815:MFU589819 MPO589815:MPQ589819 MZK589815:MZM589819 NJG589815:NJI589819 NTC589815:NTE589819 OCY589815:ODA589819 OMU589815:OMW589819 OWQ589815:OWS589819 PGM589815:PGO589819 PQI589815:PQK589819 QAE589815:QAG589819 QKA589815:QKC589819 QTW589815:QTY589819 RDS589815:RDU589819 RNO589815:RNQ589819 RXK589815:RXM589819 SHG589815:SHI589819 SRC589815:SRE589819 TAY589815:TBA589819 TKU589815:TKW589819 TUQ589815:TUS589819 UEM589815:UEO589819 UOI589815:UOK589819 UYE589815:UYG589819 VIA589815:VIC589819 VRW589815:VRY589819 WBS589815:WBU589819 WLO589815:WLQ589819 WVK589815:WVM589819 C655340:E655344 IY655351:JA655355 SU655351:SW655355 ACQ655351:ACS655355 AMM655351:AMO655355 AWI655351:AWK655355 BGE655351:BGG655355 BQA655351:BQC655355 BZW655351:BZY655355 CJS655351:CJU655355 CTO655351:CTQ655355 DDK655351:DDM655355 DNG655351:DNI655355 DXC655351:DXE655355 EGY655351:EHA655355 EQU655351:EQW655355 FAQ655351:FAS655355 FKM655351:FKO655355 FUI655351:FUK655355 GEE655351:GEG655355 GOA655351:GOC655355 GXW655351:GXY655355 HHS655351:HHU655355 HRO655351:HRQ655355 IBK655351:IBM655355 ILG655351:ILI655355 IVC655351:IVE655355 JEY655351:JFA655355 JOU655351:JOW655355 JYQ655351:JYS655355 KIM655351:KIO655355 KSI655351:KSK655355 LCE655351:LCG655355 LMA655351:LMC655355 LVW655351:LVY655355 MFS655351:MFU655355 MPO655351:MPQ655355 MZK655351:MZM655355 NJG655351:NJI655355 NTC655351:NTE655355 OCY655351:ODA655355 OMU655351:OMW655355 OWQ655351:OWS655355 PGM655351:PGO655355 PQI655351:PQK655355 QAE655351:QAG655355 QKA655351:QKC655355 QTW655351:QTY655355 RDS655351:RDU655355 RNO655351:RNQ655355 RXK655351:RXM655355 SHG655351:SHI655355 SRC655351:SRE655355 TAY655351:TBA655355 TKU655351:TKW655355 TUQ655351:TUS655355 UEM655351:UEO655355 UOI655351:UOK655355 UYE655351:UYG655355 VIA655351:VIC655355 VRW655351:VRY655355 WBS655351:WBU655355 WLO655351:WLQ655355 WVK655351:WVM655355 C720876:E720880 IY720887:JA720891 SU720887:SW720891 ACQ720887:ACS720891 AMM720887:AMO720891 AWI720887:AWK720891 BGE720887:BGG720891 BQA720887:BQC720891 BZW720887:BZY720891 CJS720887:CJU720891 CTO720887:CTQ720891 DDK720887:DDM720891 DNG720887:DNI720891 DXC720887:DXE720891 EGY720887:EHA720891 EQU720887:EQW720891 FAQ720887:FAS720891 FKM720887:FKO720891 FUI720887:FUK720891 GEE720887:GEG720891 GOA720887:GOC720891 GXW720887:GXY720891 HHS720887:HHU720891 HRO720887:HRQ720891 IBK720887:IBM720891 ILG720887:ILI720891 IVC720887:IVE720891 JEY720887:JFA720891 JOU720887:JOW720891 JYQ720887:JYS720891 KIM720887:KIO720891 KSI720887:KSK720891 LCE720887:LCG720891 LMA720887:LMC720891 LVW720887:LVY720891 MFS720887:MFU720891 MPO720887:MPQ720891 MZK720887:MZM720891 NJG720887:NJI720891 NTC720887:NTE720891 OCY720887:ODA720891 OMU720887:OMW720891 OWQ720887:OWS720891 PGM720887:PGO720891 PQI720887:PQK720891 QAE720887:QAG720891 QKA720887:QKC720891 QTW720887:QTY720891 RDS720887:RDU720891 RNO720887:RNQ720891 RXK720887:RXM720891 SHG720887:SHI720891 SRC720887:SRE720891 TAY720887:TBA720891 TKU720887:TKW720891 TUQ720887:TUS720891 UEM720887:UEO720891 UOI720887:UOK720891 UYE720887:UYG720891 VIA720887:VIC720891 VRW720887:VRY720891 WBS720887:WBU720891 WLO720887:WLQ720891 WVK720887:WVM720891 C786412:E786416 IY786423:JA786427 SU786423:SW786427 ACQ786423:ACS786427 AMM786423:AMO786427 AWI786423:AWK786427 BGE786423:BGG786427 BQA786423:BQC786427 BZW786423:BZY786427 CJS786423:CJU786427 CTO786423:CTQ786427 DDK786423:DDM786427 DNG786423:DNI786427 DXC786423:DXE786427 EGY786423:EHA786427 EQU786423:EQW786427 FAQ786423:FAS786427 FKM786423:FKO786427 FUI786423:FUK786427 GEE786423:GEG786427 GOA786423:GOC786427 GXW786423:GXY786427 HHS786423:HHU786427 HRO786423:HRQ786427 IBK786423:IBM786427 ILG786423:ILI786427 IVC786423:IVE786427 JEY786423:JFA786427 JOU786423:JOW786427 JYQ786423:JYS786427 KIM786423:KIO786427 KSI786423:KSK786427 LCE786423:LCG786427 LMA786423:LMC786427 LVW786423:LVY786427 MFS786423:MFU786427 MPO786423:MPQ786427 MZK786423:MZM786427 NJG786423:NJI786427 NTC786423:NTE786427 OCY786423:ODA786427 OMU786423:OMW786427 OWQ786423:OWS786427 PGM786423:PGO786427 PQI786423:PQK786427 QAE786423:QAG786427 QKA786423:QKC786427 QTW786423:QTY786427 RDS786423:RDU786427 RNO786423:RNQ786427 RXK786423:RXM786427 SHG786423:SHI786427 SRC786423:SRE786427 TAY786423:TBA786427 TKU786423:TKW786427 TUQ786423:TUS786427 UEM786423:UEO786427 UOI786423:UOK786427 UYE786423:UYG786427 VIA786423:VIC786427 VRW786423:VRY786427 WBS786423:WBU786427 WLO786423:WLQ786427 WVK786423:WVM786427 C851948:E851952 IY851959:JA851963 SU851959:SW851963 ACQ851959:ACS851963 AMM851959:AMO851963 AWI851959:AWK851963 BGE851959:BGG851963 BQA851959:BQC851963 BZW851959:BZY851963 CJS851959:CJU851963 CTO851959:CTQ851963 DDK851959:DDM851963 DNG851959:DNI851963 DXC851959:DXE851963 EGY851959:EHA851963 EQU851959:EQW851963 FAQ851959:FAS851963 FKM851959:FKO851963 FUI851959:FUK851963 GEE851959:GEG851963 GOA851959:GOC851963 GXW851959:GXY851963 HHS851959:HHU851963 HRO851959:HRQ851963 IBK851959:IBM851963 ILG851959:ILI851963 IVC851959:IVE851963 JEY851959:JFA851963 JOU851959:JOW851963 JYQ851959:JYS851963 KIM851959:KIO851963 KSI851959:KSK851963 LCE851959:LCG851963 LMA851959:LMC851963 LVW851959:LVY851963 MFS851959:MFU851963 MPO851959:MPQ851963 MZK851959:MZM851963 NJG851959:NJI851963 NTC851959:NTE851963 OCY851959:ODA851963 OMU851959:OMW851963 OWQ851959:OWS851963 PGM851959:PGO851963 PQI851959:PQK851963 QAE851959:QAG851963 QKA851959:QKC851963 QTW851959:QTY851963 RDS851959:RDU851963 RNO851959:RNQ851963 RXK851959:RXM851963 SHG851959:SHI851963 SRC851959:SRE851963 TAY851959:TBA851963 TKU851959:TKW851963 TUQ851959:TUS851963 UEM851959:UEO851963 UOI851959:UOK851963 UYE851959:UYG851963 VIA851959:VIC851963 VRW851959:VRY851963 WBS851959:WBU851963 WLO851959:WLQ851963 WVK851959:WVM851963 C917484:E917488 IY917495:JA917499 SU917495:SW917499 ACQ917495:ACS917499 AMM917495:AMO917499 AWI917495:AWK917499 BGE917495:BGG917499 BQA917495:BQC917499 BZW917495:BZY917499 CJS917495:CJU917499 CTO917495:CTQ917499 DDK917495:DDM917499 DNG917495:DNI917499 DXC917495:DXE917499 EGY917495:EHA917499 EQU917495:EQW917499 FAQ917495:FAS917499 FKM917495:FKO917499 FUI917495:FUK917499 GEE917495:GEG917499 GOA917495:GOC917499 GXW917495:GXY917499 HHS917495:HHU917499 HRO917495:HRQ917499 IBK917495:IBM917499 ILG917495:ILI917499 IVC917495:IVE917499 JEY917495:JFA917499 JOU917495:JOW917499 JYQ917495:JYS917499 KIM917495:KIO917499 KSI917495:KSK917499 LCE917495:LCG917499 LMA917495:LMC917499 LVW917495:LVY917499 MFS917495:MFU917499 MPO917495:MPQ917499 MZK917495:MZM917499 NJG917495:NJI917499 NTC917495:NTE917499 OCY917495:ODA917499 OMU917495:OMW917499 OWQ917495:OWS917499 PGM917495:PGO917499 PQI917495:PQK917499 QAE917495:QAG917499 QKA917495:QKC917499 QTW917495:QTY917499 RDS917495:RDU917499 RNO917495:RNQ917499 RXK917495:RXM917499 SHG917495:SHI917499 SRC917495:SRE917499 TAY917495:TBA917499 TKU917495:TKW917499 TUQ917495:TUS917499 UEM917495:UEO917499 UOI917495:UOK917499 UYE917495:UYG917499 VIA917495:VIC917499 VRW917495:VRY917499 WBS917495:WBU917499 WLO917495:WLQ917499 WVK917495:WVM917499 C983020:E983024 IY983031:JA983035 SU983031:SW983035 ACQ983031:ACS983035 AMM983031:AMO983035 AWI983031:AWK983035 BGE983031:BGG983035 BQA983031:BQC983035 BZW983031:BZY983035 CJS983031:CJU983035 CTO983031:CTQ983035 DDK983031:DDM983035 DNG983031:DNI983035 DXC983031:DXE983035 EGY983031:EHA983035 EQU983031:EQW983035 FAQ983031:FAS983035 FKM983031:FKO983035 FUI983031:FUK983035 GEE983031:GEG983035 GOA983031:GOC983035 GXW983031:GXY983035 HHS983031:HHU983035 HRO983031:HRQ983035 IBK983031:IBM983035 ILG983031:ILI983035 IVC983031:IVE983035 JEY983031:JFA983035 JOU983031:JOW983035 JYQ983031:JYS983035 KIM983031:KIO983035 KSI983031:KSK983035 LCE983031:LCG983035 LMA983031:LMC983035 LVW983031:LVY983035 MFS983031:MFU983035 MPO983031:MPQ983035 MZK983031:MZM983035 NJG983031:NJI983035 NTC983031:NTE983035 OCY983031:ODA983035 OMU983031:OMW983035 OWQ983031:OWS983035 PGM983031:PGO983035 PQI983031:PQK983035 QAE983031:QAG983035 QKA983031:QKC983035 QTW983031:QTY983035 RDS983031:RDU983035 RNO983031:RNQ983035 RXK983031:RXM983035 SHG983031:SHI983035 SRC983031:SRE983035 TAY983031:TBA983035 TKU983031:TKW983035 TUQ983031:TUS983035 UEM983031:UEO983035 UOI983031:UOK983035 UYE983031:UYG983035 VIA983031:VIC983035 VRW983031:VRY983035 WBS983031:WBU983035 WLO983031:WLQ983035 WVK983031:WVM983035 C65528:E65532 IY65539:JA65543 SU65539:SW65543 ACQ65539:ACS65543 AMM65539:AMO65543 AWI65539:AWK65543 BGE65539:BGG65543 BQA65539:BQC65543 BZW65539:BZY65543 CJS65539:CJU65543 CTO65539:CTQ65543 DDK65539:DDM65543 DNG65539:DNI65543 DXC65539:DXE65543 EGY65539:EHA65543 EQU65539:EQW65543 FAQ65539:FAS65543 FKM65539:FKO65543 FUI65539:FUK65543 GEE65539:GEG65543 GOA65539:GOC65543 GXW65539:GXY65543 HHS65539:HHU65543 HRO65539:HRQ65543 IBK65539:IBM65543 ILG65539:ILI65543 IVC65539:IVE65543 JEY65539:JFA65543 JOU65539:JOW65543 JYQ65539:JYS65543 KIM65539:KIO65543 KSI65539:KSK65543 LCE65539:LCG65543 LMA65539:LMC65543 LVW65539:LVY65543 MFS65539:MFU65543 MPO65539:MPQ65543 MZK65539:MZM65543 NJG65539:NJI65543 NTC65539:NTE65543 OCY65539:ODA65543 OMU65539:OMW65543 OWQ65539:OWS65543 PGM65539:PGO65543 PQI65539:PQK65543 QAE65539:QAG65543 QKA65539:QKC65543 QTW65539:QTY65543 RDS65539:RDU65543 RNO65539:RNQ65543 RXK65539:RXM65543 SHG65539:SHI65543 SRC65539:SRE65543 TAY65539:TBA65543 TKU65539:TKW65543 TUQ65539:TUS65543 UEM65539:UEO65543 UOI65539:UOK65543 UYE65539:UYG65543 VIA65539:VIC65543 VRW65539:VRY65543 WBS65539:WBU65543 WLO65539:WLQ65543 WVK65539:WVM65543 C131064:E131068 IY131075:JA131079 SU131075:SW131079 ACQ131075:ACS131079 AMM131075:AMO131079 AWI131075:AWK131079 BGE131075:BGG131079 BQA131075:BQC131079 BZW131075:BZY131079 CJS131075:CJU131079 CTO131075:CTQ131079 DDK131075:DDM131079 DNG131075:DNI131079 DXC131075:DXE131079 EGY131075:EHA131079 EQU131075:EQW131079 FAQ131075:FAS131079 FKM131075:FKO131079 FUI131075:FUK131079 GEE131075:GEG131079 GOA131075:GOC131079 GXW131075:GXY131079 HHS131075:HHU131079 HRO131075:HRQ131079 IBK131075:IBM131079 ILG131075:ILI131079 IVC131075:IVE131079 JEY131075:JFA131079 JOU131075:JOW131079 JYQ131075:JYS131079 KIM131075:KIO131079 KSI131075:KSK131079 LCE131075:LCG131079 LMA131075:LMC131079 LVW131075:LVY131079 MFS131075:MFU131079 MPO131075:MPQ131079 MZK131075:MZM131079 NJG131075:NJI131079 NTC131075:NTE131079 OCY131075:ODA131079 OMU131075:OMW131079 OWQ131075:OWS131079 PGM131075:PGO131079 PQI131075:PQK131079 QAE131075:QAG131079 QKA131075:QKC131079 QTW131075:QTY131079 RDS131075:RDU131079 RNO131075:RNQ131079 RXK131075:RXM131079 SHG131075:SHI131079 SRC131075:SRE131079 TAY131075:TBA131079 TKU131075:TKW131079 TUQ131075:TUS131079 UEM131075:UEO131079 UOI131075:UOK131079 UYE131075:UYG131079 VIA131075:VIC131079 VRW131075:VRY131079 WBS131075:WBU131079 WLO131075:WLQ131079 WVK131075:WVM131079 C196600:E196604 IY196611:JA196615 SU196611:SW196615 ACQ196611:ACS196615 AMM196611:AMO196615 AWI196611:AWK196615 BGE196611:BGG196615 BQA196611:BQC196615 BZW196611:BZY196615 CJS196611:CJU196615 CTO196611:CTQ196615 DDK196611:DDM196615 DNG196611:DNI196615 DXC196611:DXE196615 EGY196611:EHA196615 EQU196611:EQW196615 FAQ196611:FAS196615 FKM196611:FKO196615 FUI196611:FUK196615 GEE196611:GEG196615 GOA196611:GOC196615 GXW196611:GXY196615 HHS196611:HHU196615 HRO196611:HRQ196615 IBK196611:IBM196615 ILG196611:ILI196615 IVC196611:IVE196615 JEY196611:JFA196615 JOU196611:JOW196615 JYQ196611:JYS196615 KIM196611:KIO196615 KSI196611:KSK196615 LCE196611:LCG196615 LMA196611:LMC196615 LVW196611:LVY196615 MFS196611:MFU196615 MPO196611:MPQ196615 MZK196611:MZM196615 NJG196611:NJI196615 NTC196611:NTE196615 OCY196611:ODA196615 OMU196611:OMW196615 OWQ196611:OWS196615 PGM196611:PGO196615 PQI196611:PQK196615 QAE196611:QAG196615 QKA196611:QKC196615 QTW196611:QTY196615 RDS196611:RDU196615 RNO196611:RNQ196615 RXK196611:RXM196615 SHG196611:SHI196615 SRC196611:SRE196615 TAY196611:TBA196615 TKU196611:TKW196615 TUQ196611:TUS196615 UEM196611:UEO196615 UOI196611:UOK196615 UYE196611:UYG196615 VIA196611:VIC196615 VRW196611:VRY196615 WBS196611:WBU196615 WLO196611:WLQ196615 WVK196611:WVM196615 C262136:E262140 IY262147:JA262151 SU262147:SW262151 ACQ262147:ACS262151 AMM262147:AMO262151 AWI262147:AWK262151 BGE262147:BGG262151 BQA262147:BQC262151 BZW262147:BZY262151 CJS262147:CJU262151 CTO262147:CTQ262151 DDK262147:DDM262151 DNG262147:DNI262151 DXC262147:DXE262151 EGY262147:EHA262151 EQU262147:EQW262151 FAQ262147:FAS262151 FKM262147:FKO262151 FUI262147:FUK262151 GEE262147:GEG262151 GOA262147:GOC262151 GXW262147:GXY262151 HHS262147:HHU262151 HRO262147:HRQ262151 IBK262147:IBM262151 ILG262147:ILI262151 IVC262147:IVE262151 JEY262147:JFA262151 JOU262147:JOW262151 JYQ262147:JYS262151 KIM262147:KIO262151 KSI262147:KSK262151 LCE262147:LCG262151 LMA262147:LMC262151 LVW262147:LVY262151 MFS262147:MFU262151 MPO262147:MPQ262151 MZK262147:MZM262151 NJG262147:NJI262151 NTC262147:NTE262151 OCY262147:ODA262151 OMU262147:OMW262151 OWQ262147:OWS262151 PGM262147:PGO262151 PQI262147:PQK262151 QAE262147:QAG262151 QKA262147:QKC262151 QTW262147:QTY262151 RDS262147:RDU262151 RNO262147:RNQ262151 RXK262147:RXM262151 SHG262147:SHI262151 SRC262147:SRE262151 TAY262147:TBA262151 TKU262147:TKW262151 TUQ262147:TUS262151 UEM262147:UEO262151 UOI262147:UOK262151 UYE262147:UYG262151 VIA262147:VIC262151 VRW262147:VRY262151 WBS262147:WBU262151 WLO262147:WLQ262151 WVK262147:WVM262151 C327672:E327676 IY327683:JA327687 SU327683:SW327687 ACQ327683:ACS327687 AMM327683:AMO327687 AWI327683:AWK327687 BGE327683:BGG327687 BQA327683:BQC327687 BZW327683:BZY327687 CJS327683:CJU327687 CTO327683:CTQ327687 DDK327683:DDM327687 DNG327683:DNI327687 DXC327683:DXE327687 EGY327683:EHA327687 EQU327683:EQW327687 FAQ327683:FAS327687 FKM327683:FKO327687 FUI327683:FUK327687 GEE327683:GEG327687 GOA327683:GOC327687 GXW327683:GXY327687 HHS327683:HHU327687 HRO327683:HRQ327687 IBK327683:IBM327687 ILG327683:ILI327687 IVC327683:IVE327687 JEY327683:JFA327687 JOU327683:JOW327687 JYQ327683:JYS327687 KIM327683:KIO327687 KSI327683:KSK327687 LCE327683:LCG327687 LMA327683:LMC327687 LVW327683:LVY327687 MFS327683:MFU327687 MPO327683:MPQ327687 MZK327683:MZM327687 NJG327683:NJI327687 NTC327683:NTE327687 OCY327683:ODA327687 OMU327683:OMW327687 OWQ327683:OWS327687 PGM327683:PGO327687 PQI327683:PQK327687 QAE327683:QAG327687 QKA327683:QKC327687 QTW327683:QTY327687 RDS327683:RDU327687 RNO327683:RNQ327687 RXK327683:RXM327687 SHG327683:SHI327687 SRC327683:SRE327687 TAY327683:TBA327687 TKU327683:TKW327687 TUQ327683:TUS327687 UEM327683:UEO327687 UOI327683:UOK327687 UYE327683:UYG327687 VIA327683:VIC327687 VRW327683:VRY327687 WBS327683:WBU327687 WLO327683:WLQ327687 WVK327683:WVM327687 C393208:E393212 IY393219:JA393223 SU393219:SW393223 ACQ393219:ACS393223 AMM393219:AMO393223 AWI393219:AWK393223 BGE393219:BGG393223 BQA393219:BQC393223 BZW393219:BZY393223 CJS393219:CJU393223 CTO393219:CTQ393223 DDK393219:DDM393223 DNG393219:DNI393223 DXC393219:DXE393223 EGY393219:EHA393223 EQU393219:EQW393223 FAQ393219:FAS393223 FKM393219:FKO393223 FUI393219:FUK393223 GEE393219:GEG393223 GOA393219:GOC393223 GXW393219:GXY393223 HHS393219:HHU393223 HRO393219:HRQ393223 IBK393219:IBM393223 ILG393219:ILI393223 IVC393219:IVE393223 JEY393219:JFA393223 JOU393219:JOW393223 JYQ393219:JYS393223 KIM393219:KIO393223 KSI393219:KSK393223 LCE393219:LCG393223 LMA393219:LMC393223 LVW393219:LVY393223 MFS393219:MFU393223 MPO393219:MPQ393223 MZK393219:MZM393223 NJG393219:NJI393223 NTC393219:NTE393223 OCY393219:ODA393223 OMU393219:OMW393223 OWQ393219:OWS393223 PGM393219:PGO393223 PQI393219:PQK393223 QAE393219:QAG393223 QKA393219:QKC393223 QTW393219:QTY393223 RDS393219:RDU393223 RNO393219:RNQ393223 RXK393219:RXM393223 SHG393219:SHI393223 SRC393219:SRE393223 TAY393219:TBA393223 TKU393219:TKW393223 TUQ393219:TUS393223 UEM393219:UEO393223 UOI393219:UOK393223 UYE393219:UYG393223 VIA393219:VIC393223 VRW393219:VRY393223 WBS393219:WBU393223 WLO393219:WLQ393223 WVK393219:WVM393223 C458744:E458748 IY458755:JA458759 SU458755:SW458759 ACQ458755:ACS458759 AMM458755:AMO458759 AWI458755:AWK458759 BGE458755:BGG458759 BQA458755:BQC458759 BZW458755:BZY458759 CJS458755:CJU458759 CTO458755:CTQ458759 DDK458755:DDM458759 DNG458755:DNI458759 DXC458755:DXE458759 EGY458755:EHA458759 EQU458755:EQW458759 FAQ458755:FAS458759 FKM458755:FKO458759 FUI458755:FUK458759 GEE458755:GEG458759 GOA458755:GOC458759 GXW458755:GXY458759 HHS458755:HHU458759 HRO458755:HRQ458759 IBK458755:IBM458759 ILG458755:ILI458759 IVC458755:IVE458759 JEY458755:JFA458759 JOU458755:JOW458759 JYQ458755:JYS458759 KIM458755:KIO458759 KSI458755:KSK458759 LCE458755:LCG458759 LMA458755:LMC458759 LVW458755:LVY458759 MFS458755:MFU458759 MPO458755:MPQ458759 MZK458755:MZM458759 NJG458755:NJI458759 NTC458755:NTE458759 OCY458755:ODA458759 OMU458755:OMW458759 OWQ458755:OWS458759 PGM458755:PGO458759 PQI458755:PQK458759 QAE458755:QAG458759 QKA458755:QKC458759 QTW458755:QTY458759 RDS458755:RDU458759 RNO458755:RNQ458759 RXK458755:RXM458759 SHG458755:SHI458759 SRC458755:SRE458759 TAY458755:TBA458759 TKU458755:TKW458759 TUQ458755:TUS458759 UEM458755:UEO458759 UOI458755:UOK458759 UYE458755:UYG458759 VIA458755:VIC458759 VRW458755:VRY458759 WBS458755:WBU458759 WLO458755:WLQ458759 WVK458755:WVM458759 C524280:E524284 IY524291:JA524295 SU524291:SW524295 ACQ524291:ACS524295 AMM524291:AMO524295 AWI524291:AWK524295 BGE524291:BGG524295 BQA524291:BQC524295 BZW524291:BZY524295 CJS524291:CJU524295 CTO524291:CTQ524295 DDK524291:DDM524295 DNG524291:DNI524295 DXC524291:DXE524295 EGY524291:EHA524295 EQU524291:EQW524295 FAQ524291:FAS524295 FKM524291:FKO524295 FUI524291:FUK524295 GEE524291:GEG524295 GOA524291:GOC524295 GXW524291:GXY524295 HHS524291:HHU524295 HRO524291:HRQ524295 IBK524291:IBM524295 ILG524291:ILI524295 IVC524291:IVE524295 JEY524291:JFA524295 JOU524291:JOW524295 JYQ524291:JYS524295 KIM524291:KIO524295 KSI524291:KSK524295 LCE524291:LCG524295 LMA524291:LMC524295 LVW524291:LVY524295 MFS524291:MFU524295 MPO524291:MPQ524295 MZK524291:MZM524295 NJG524291:NJI524295 NTC524291:NTE524295 OCY524291:ODA524295 OMU524291:OMW524295 OWQ524291:OWS524295 PGM524291:PGO524295 PQI524291:PQK524295 QAE524291:QAG524295 QKA524291:QKC524295 QTW524291:QTY524295 RDS524291:RDU524295 RNO524291:RNQ524295 RXK524291:RXM524295 SHG524291:SHI524295 SRC524291:SRE524295 TAY524291:TBA524295 TKU524291:TKW524295 TUQ524291:TUS524295 UEM524291:UEO524295 UOI524291:UOK524295 UYE524291:UYG524295 VIA524291:VIC524295 VRW524291:VRY524295 WBS524291:WBU524295 WLO524291:WLQ524295 WVK524291:WVM524295 C589816:E589820 IY589827:JA589831 SU589827:SW589831 ACQ589827:ACS589831 AMM589827:AMO589831 AWI589827:AWK589831 BGE589827:BGG589831 BQA589827:BQC589831 BZW589827:BZY589831 CJS589827:CJU589831 CTO589827:CTQ589831 DDK589827:DDM589831 DNG589827:DNI589831 DXC589827:DXE589831 EGY589827:EHA589831 EQU589827:EQW589831 FAQ589827:FAS589831 FKM589827:FKO589831 FUI589827:FUK589831 GEE589827:GEG589831 GOA589827:GOC589831 GXW589827:GXY589831 HHS589827:HHU589831 HRO589827:HRQ589831 IBK589827:IBM589831 ILG589827:ILI589831 IVC589827:IVE589831 JEY589827:JFA589831 JOU589827:JOW589831 JYQ589827:JYS589831 KIM589827:KIO589831 KSI589827:KSK589831 LCE589827:LCG589831 LMA589827:LMC589831 LVW589827:LVY589831 MFS589827:MFU589831 MPO589827:MPQ589831 MZK589827:MZM589831 NJG589827:NJI589831 NTC589827:NTE589831 OCY589827:ODA589831 OMU589827:OMW589831 OWQ589827:OWS589831 PGM589827:PGO589831 PQI589827:PQK589831 QAE589827:QAG589831 QKA589827:QKC589831 QTW589827:QTY589831 RDS589827:RDU589831 RNO589827:RNQ589831 RXK589827:RXM589831 SHG589827:SHI589831 SRC589827:SRE589831 TAY589827:TBA589831 TKU589827:TKW589831 TUQ589827:TUS589831 UEM589827:UEO589831 UOI589827:UOK589831 UYE589827:UYG589831 VIA589827:VIC589831 VRW589827:VRY589831 WBS589827:WBU589831 WLO589827:WLQ589831 WVK589827:WVM589831 C655352:E655356 IY655363:JA655367 SU655363:SW655367 ACQ655363:ACS655367 AMM655363:AMO655367 AWI655363:AWK655367 BGE655363:BGG655367 BQA655363:BQC655367 BZW655363:BZY655367 CJS655363:CJU655367 CTO655363:CTQ655367 DDK655363:DDM655367 DNG655363:DNI655367 DXC655363:DXE655367 EGY655363:EHA655367 EQU655363:EQW655367 FAQ655363:FAS655367 FKM655363:FKO655367 FUI655363:FUK655367 GEE655363:GEG655367 GOA655363:GOC655367 GXW655363:GXY655367 HHS655363:HHU655367 HRO655363:HRQ655367 IBK655363:IBM655367 ILG655363:ILI655367 IVC655363:IVE655367 JEY655363:JFA655367 JOU655363:JOW655367 JYQ655363:JYS655367 KIM655363:KIO655367 KSI655363:KSK655367 LCE655363:LCG655367 LMA655363:LMC655367 LVW655363:LVY655367 MFS655363:MFU655367 MPO655363:MPQ655367 MZK655363:MZM655367 NJG655363:NJI655367 NTC655363:NTE655367 OCY655363:ODA655367 OMU655363:OMW655367 OWQ655363:OWS655367 PGM655363:PGO655367 PQI655363:PQK655367 QAE655363:QAG655367 QKA655363:QKC655367 QTW655363:QTY655367 RDS655363:RDU655367 RNO655363:RNQ655367 RXK655363:RXM655367 SHG655363:SHI655367 SRC655363:SRE655367 TAY655363:TBA655367 TKU655363:TKW655367 TUQ655363:TUS655367 UEM655363:UEO655367 UOI655363:UOK655367 UYE655363:UYG655367 VIA655363:VIC655367 VRW655363:VRY655367 WBS655363:WBU655367 WLO655363:WLQ655367 WVK655363:WVM655367 C720888:E720892 IY720899:JA720903 SU720899:SW720903 ACQ720899:ACS720903 AMM720899:AMO720903 AWI720899:AWK720903 BGE720899:BGG720903 BQA720899:BQC720903 BZW720899:BZY720903 CJS720899:CJU720903 CTO720899:CTQ720903 DDK720899:DDM720903 DNG720899:DNI720903 DXC720899:DXE720903 EGY720899:EHA720903 EQU720899:EQW720903 FAQ720899:FAS720903 FKM720899:FKO720903 FUI720899:FUK720903 GEE720899:GEG720903 GOA720899:GOC720903 GXW720899:GXY720903 HHS720899:HHU720903 HRO720899:HRQ720903 IBK720899:IBM720903 ILG720899:ILI720903 IVC720899:IVE720903 JEY720899:JFA720903 JOU720899:JOW720903 JYQ720899:JYS720903 KIM720899:KIO720903 KSI720899:KSK720903 LCE720899:LCG720903 LMA720899:LMC720903 LVW720899:LVY720903 MFS720899:MFU720903 MPO720899:MPQ720903 MZK720899:MZM720903 NJG720899:NJI720903 NTC720899:NTE720903 OCY720899:ODA720903 OMU720899:OMW720903 OWQ720899:OWS720903 PGM720899:PGO720903 PQI720899:PQK720903 QAE720899:QAG720903 QKA720899:QKC720903 QTW720899:QTY720903 RDS720899:RDU720903 RNO720899:RNQ720903 RXK720899:RXM720903 SHG720899:SHI720903 SRC720899:SRE720903 TAY720899:TBA720903 TKU720899:TKW720903 TUQ720899:TUS720903 UEM720899:UEO720903 UOI720899:UOK720903 UYE720899:UYG720903 VIA720899:VIC720903 VRW720899:VRY720903 WBS720899:WBU720903 WLO720899:WLQ720903 WVK720899:WVM720903 C786424:E786428 IY786435:JA786439 SU786435:SW786439 ACQ786435:ACS786439 AMM786435:AMO786439 AWI786435:AWK786439 BGE786435:BGG786439 BQA786435:BQC786439 BZW786435:BZY786439 CJS786435:CJU786439 CTO786435:CTQ786439 DDK786435:DDM786439 DNG786435:DNI786439 DXC786435:DXE786439 EGY786435:EHA786439 EQU786435:EQW786439 FAQ786435:FAS786439 FKM786435:FKO786439 FUI786435:FUK786439 GEE786435:GEG786439 GOA786435:GOC786439 GXW786435:GXY786439 HHS786435:HHU786439 HRO786435:HRQ786439 IBK786435:IBM786439 ILG786435:ILI786439 IVC786435:IVE786439 JEY786435:JFA786439 JOU786435:JOW786439 JYQ786435:JYS786439 KIM786435:KIO786439 KSI786435:KSK786439 LCE786435:LCG786439 LMA786435:LMC786439 LVW786435:LVY786439 MFS786435:MFU786439 MPO786435:MPQ786439 MZK786435:MZM786439 NJG786435:NJI786439 NTC786435:NTE786439 OCY786435:ODA786439 OMU786435:OMW786439 OWQ786435:OWS786439 PGM786435:PGO786439 PQI786435:PQK786439 QAE786435:QAG786439 QKA786435:QKC786439 QTW786435:QTY786439 RDS786435:RDU786439 RNO786435:RNQ786439 RXK786435:RXM786439 SHG786435:SHI786439 SRC786435:SRE786439 TAY786435:TBA786439 TKU786435:TKW786439 TUQ786435:TUS786439 UEM786435:UEO786439 UOI786435:UOK786439 UYE786435:UYG786439 VIA786435:VIC786439 VRW786435:VRY786439 WBS786435:WBU786439 WLO786435:WLQ786439 WVK786435:WVM786439 C851960:E851964 IY851971:JA851975 SU851971:SW851975 ACQ851971:ACS851975 AMM851971:AMO851975 AWI851971:AWK851975 BGE851971:BGG851975 BQA851971:BQC851975 BZW851971:BZY851975 CJS851971:CJU851975 CTO851971:CTQ851975 DDK851971:DDM851975 DNG851971:DNI851975 DXC851971:DXE851975 EGY851971:EHA851975 EQU851971:EQW851975 FAQ851971:FAS851975 FKM851971:FKO851975 FUI851971:FUK851975 GEE851971:GEG851975 GOA851971:GOC851975 GXW851971:GXY851975 HHS851971:HHU851975 HRO851971:HRQ851975 IBK851971:IBM851975 ILG851971:ILI851975 IVC851971:IVE851975 JEY851971:JFA851975 JOU851971:JOW851975 JYQ851971:JYS851975 KIM851971:KIO851975 KSI851971:KSK851975 LCE851971:LCG851975 LMA851971:LMC851975 LVW851971:LVY851975 MFS851971:MFU851975 MPO851971:MPQ851975 MZK851971:MZM851975 NJG851971:NJI851975 NTC851971:NTE851975 OCY851971:ODA851975 OMU851971:OMW851975 OWQ851971:OWS851975 PGM851971:PGO851975 PQI851971:PQK851975 QAE851971:QAG851975 QKA851971:QKC851975 QTW851971:QTY851975 RDS851971:RDU851975 RNO851971:RNQ851975 RXK851971:RXM851975 SHG851971:SHI851975 SRC851971:SRE851975 TAY851971:TBA851975 TKU851971:TKW851975 TUQ851971:TUS851975 UEM851971:UEO851975 UOI851971:UOK851975 UYE851971:UYG851975 VIA851971:VIC851975 VRW851971:VRY851975 WBS851971:WBU851975 WLO851971:WLQ851975 WVK851971:WVM851975 C917496:E917500 IY917507:JA917511 SU917507:SW917511 ACQ917507:ACS917511 AMM917507:AMO917511 AWI917507:AWK917511 BGE917507:BGG917511 BQA917507:BQC917511 BZW917507:BZY917511 CJS917507:CJU917511 CTO917507:CTQ917511 DDK917507:DDM917511 DNG917507:DNI917511 DXC917507:DXE917511 EGY917507:EHA917511 EQU917507:EQW917511 FAQ917507:FAS917511 FKM917507:FKO917511 FUI917507:FUK917511 GEE917507:GEG917511 GOA917507:GOC917511 GXW917507:GXY917511 HHS917507:HHU917511 HRO917507:HRQ917511 IBK917507:IBM917511 ILG917507:ILI917511 IVC917507:IVE917511 JEY917507:JFA917511 JOU917507:JOW917511 JYQ917507:JYS917511 KIM917507:KIO917511 KSI917507:KSK917511 LCE917507:LCG917511 LMA917507:LMC917511 LVW917507:LVY917511 MFS917507:MFU917511 MPO917507:MPQ917511 MZK917507:MZM917511 NJG917507:NJI917511 NTC917507:NTE917511 OCY917507:ODA917511 OMU917507:OMW917511 OWQ917507:OWS917511 PGM917507:PGO917511 PQI917507:PQK917511 QAE917507:QAG917511 QKA917507:QKC917511 QTW917507:QTY917511 RDS917507:RDU917511 RNO917507:RNQ917511 RXK917507:RXM917511 SHG917507:SHI917511 SRC917507:SRE917511 TAY917507:TBA917511 TKU917507:TKW917511 TUQ917507:TUS917511 UEM917507:UEO917511 UOI917507:UOK917511 UYE917507:UYG917511 VIA917507:VIC917511 VRW917507:VRY917511 WBS917507:WBU917511 WLO917507:WLQ917511 WVK917507:WVM917511 C983032:E983036 IY983043:JA983047 SU983043:SW983047 ACQ983043:ACS983047 AMM983043:AMO983047 AWI983043:AWK983047 BGE983043:BGG983047 BQA983043:BQC983047 BZW983043:BZY983047 CJS983043:CJU983047 CTO983043:CTQ983047 DDK983043:DDM983047 DNG983043:DNI983047 DXC983043:DXE983047 EGY983043:EHA983047 EQU983043:EQW983047 FAQ983043:FAS983047 FKM983043:FKO983047 FUI983043:FUK983047 GEE983043:GEG983047 GOA983043:GOC983047 GXW983043:GXY983047 HHS983043:HHU983047 HRO983043:HRQ983047 IBK983043:IBM983047 ILG983043:ILI983047 IVC983043:IVE983047 JEY983043:JFA983047 JOU983043:JOW983047 JYQ983043:JYS983047 KIM983043:KIO983047 KSI983043:KSK983047 LCE983043:LCG983047 LMA983043:LMC983047 LVW983043:LVY983047 MFS983043:MFU983047 MPO983043:MPQ983047 MZK983043:MZM983047 NJG983043:NJI983047 NTC983043:NTE983047 OCY983043:ODA983047 OMU983043:OMW983047 OWQ983043:OWS983047 PGM983043:PGO983047 PQI983043:PQK983047 QAE983043:QAG983047 QKA983043:QKC983047 QTW983043:QTY983047 RDS983043:RDU983047 RNO983043:RNQ983047 RXK983043:RXM983047 SHG983043:SHI983047 SRC983043:SRE983047 TAY983043:TBA983047 TKU983043:TKW983047 TUQ983043:TUS983047 UEM983043:UEO983047 UOI983043:UOK983047 UYE983043:UYG983047 VIA983043:VIC983047 VRW983043:VRY983047 WBS983043:WBU983047 WLO983043:WLQ983047">
      <formula1>200</formula1>
    </dataValidation>
    <dataValidation type="whole" allowBlank="1" showInputMessage="1" showErrorMessage="1" errorTitle="Greska!" error="Pogrešno ste uneli podatak" promptTitle="Unos" prompt="Prodaja &gt;0 i &lt;=200!" sqref="C4:E8">
      <formula1>1</formula1>
      <formula2>200</formula2>
    </dataValidation>
  </dataValidations>
  <pageMargins left="0" right="0.19685039370078741" top="0" bottom="0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B1:O22"/>
  <sheetViews>
    <sheetView workbookViewId="0">
      <selection activeCell="K5" sqref="K5"/>
    </sheetView>
  </sheetViews>
  <sheetFormatPr defaultRowHeight="15" x14ac:dyDescent="0.25"/>
  <cols>
    <col min="2" max="2" width="17.28515625" customWidth="1"/>
    <col min="3" max="3" width="9.28515625" customWidth="1"/>
    <col min="7" max="7" width="13.28515625" customWidth="1"/>
    <col min="258" max="258" width="17.85546875" customWidth="1"/>
    <col min="259" max="259" width="9.28515625" customWidth="1"/>
    <col min="514" max="514" width="17.85546875" customWidth="1"/>
    <col min="515" max="515" width="9.28515625" customWidth="1"/>
    <col min="770" max="770" width="17.85546875" customWidth="1"/>
    <col min="771" max="771" width="9.28515625" customWidth="1"/>
    <col min="1026" max="1026" width="17.85546875" customWidth="1"/>
    <col min="1027" max="1027" width="9.28515625" customWidth="1"/>
    <col min="1282" max="1282" width="17.85546875" customWidth="1"/>
    <col min="1283" max="1283" width="9.28515625" customWidth="1"/>
    <col min="1538" max="1538" width="17.85546875" customWidth="1"/>
    <col min="1539" max="1539" width="9.28515625" customWidth="1"/>
    <col min="1794" max="1794" width="17.85546875" customWidth="1"/>
    <col min="1795" max="1795" width="9.28515625" customWidth="1"/>
    <col min="2050" max="2050" width="17.85546875" customWidth="1"/>
    <col min="2051" max="2051" width="9.28515625" customWidth="1"/>
    <col min="2306" max="2306" width="17.85546875" customWidth="1"/>
    <col min="2307" max="2307" width="9.28515625" customWidth="1"/>
    <col min="2562" max="2562" width="17.85546875" customWidth="1"/>
    <col min="2563" max="2563" width="9.28515625" customWidth="1"/>
    <col min="2818" max="2818" width="17.85546875" customWidth="1"/>
    <col min="2819" max="2819" width="9.28515625" customWidth="1"/>
    <col min="3074" max="3074" width="17.85546875" customWidth="1"/>
    <col min="3075" max="3075" width="9.28515625" customWidth="1"/>
    <col min="3330" max="3330" width="17.85546875" customWidth="1"/>
    <col min="3331" max="3331" width="9.28515625" customWidth="1"/>
    <col min="3586" max="3586" width="17.85546875" customWidth="1"/>
    <col min="3587" max="3587" width="9.28515625" customWidth="1"/>
    <col min="3842" max="3842" width="17.85546875" customWidth="1"/>
    <col min="3843" max="3843" width="9.28515625" customWidth="1"/>
    <col min="4098" max="4098" width="17.85546875" customWidth="1"/>
    <col min="4099" max="4099" width="9.28515625" customWidth="1"/>
    <col min="4354" max="4354" width="17.85546875" customWidth="1"/>
    <col min="4355" max="4355" width="9.28515625" customWidth="1"/>
    <col min="4610" max="4610" width="17.85546875" customWidth="1"/>
    <col min="4611" max="4611" width="9.28515625" customWidth="1"/>
    <col min="4866" max="4866" width="17.85546875" customWidth="1"/>
    <col min="4867" max="4867" width="9.28515625" customWidth="1"/>
    <col min="5122" max="5122" width="17.85546875" customWidth="1"/>
    <col min="5123" max="5123" width="9.28515625" customWidth="1"/>
    <col min="5378" max="5378" width="17.85546875" customWidth="1"/>
    <col min="5379" max="5379" width="9.28515625" customWidth="1"/>
    <col min="5634" max="5634" width="17.85546875" customWidth="1"/>
    <col min="5635" max="5635" width="9.28515625" customWidth="1"/>
    <col min="5890" max="5890" width="17.85546875" customWidth="1"/>
    <col min="5891" max="5891" width="9.28515625" customWidth="1"/>
    <col min="6146" max="6146" width="17.85546875" customWidth="1"/>
    <col min="6147" max="6147" width="9.28515625" customWidth="1"/>
    <col min="6402" max="6402" width="17.85546875" customWidth="1"/>
    <col min="6403" max="6403" width="9.28515625" customWidth="1"/>
    <col min="6658" max="6658" width="17.85546875" customWidth="1"/>
    <col min="6659" max="6659" width="9.28515625" customWidth="1"/>
    <col min="6914" max="6914" width="17.85546875" customWidth="1"/>
    <col min="6915" max="6915" width="9.28515625" customWidth="1"/>
    <col min="7170" max="7170" width="17.85546875" customWidth="1"/>
    <col min="7171" max="7171" width="9.28515625" customWidth="1"/>
    <col min="7426" max="7426" width="17.85546875" customWidth="1"/>
    <col min="7427" max="7427" width="9.28515625" customWidth="1"/>
    <col min="7682" max="7682" width="17.85546875" customWidth="1"/>
    <col min="7683" max="7683" width="9.28515625" customWidth="1"/>
    <col min="7938" max="7938" width="17.85546875" customWidth="1"/>
    <col min="7939" max="7939" width="9.28515625" customWidth="1"/>
    <col min="8194" max="8194" width="17.85546875" customWidth="1"/>
    <col min="8195" max="8195" width="9.28515625" customWidth="1"/>
    <col min="8450" max="8450" width="17.85546875" customWidth="1"/>
    <col min="8451" max="8451" width="9.28515625" customWidth="1"/>
    <col min="8706" max="8706" width="17.85546875" customWidth="1"/>
    <col min="8707" max="8707" width="9.28515625" customWidth="1"/>
    <col min="8962" max="8962" width="17.85546875" customWidth="1"/>
    <col min="8963" max="8963" width="9.28515625" customWidth="1"/>
    <col min="9218" max="9218" width="17.85546875" customWidth="1"/>
    <col min="9219" max="9219" width="9.28515625" customWidth="1"/>
    <col min="9474" max="9474" width="17.85546875" customWidth="1"/>
    <col min="9475" max="9475" width="9.28515625" customWidth="1"/>
    <col min="9730" max="9730" width="17.85546875" customWidth="1"/>
    <col min="9731" max="9731" width="9.28515625" customWidth="1"/>
    <col min="9986" max="9986" width="17.85546875" customWidth="1"/>
    <col min="9987" max="9987" width="9.28515625" customWidth="1"/>
    <col min="10242" max="10242" width="17.85546875" customWidth="1"/>
    <col min="10243" max="10243" width="9.28515625" customWidth="1"/>
    <col min="10498" max="10498" width="17.85546875" customWidth="1"/>
    <col min="10499" max="10499" width="9.28515625" customWidth="1"/>
    <col min="10754" max="10754" width="17.85546875" customWidth="1"/>
    <col min="10755" max="10755" width="9.28515625" customWidth="1"/>
    <col min="11010" max="11010" width="17.85546875" customWidth="1"/>
    <col min="11011" max="11011" width="9.28515625" customWidth="1"/>
    <col min="11266" max="11266" width="17.85546875" customWidth="1"/>
    <col min="11267" max="11267" width="9.28515625" customWidth="1"/>
    <col min="11522" max="11522" width="17.85546875" customWidth="1"/>
    <col min="11523" max="11523" width="9.28515625" customWidth="1"/>
    <col min="11778" max="11778" width="17.85546875" customWidth="1"/>
    <col min="11779" max="11779" width="9.28515625" customWidth="1"/>
    <col min="12034" max="12034" width="17.85546875" customWidth="1"/>
    <col min="12035" max="12035" width="9.28515625" customWidth="1"/>
    <col min="12290" max="12290" width="17.85546875" customWidth="1"/>
    <col min="12291" max="12291" width="9.28515625" customWidth="1"/>
    <col min="12546" max="12546" width="17.85546875" customWidth="1"/>
    <col min="12547" max="12547" width="9.28515625" customWidth="1"/>
    <col min="12802" max="12802" width="17.85546875" customWidth="1"/>
    <col min="12803" max="12803" width="9.28515625" customWidth="1"/>
    <col min="13058" max="13058" width="17.85546875" customWidth="1"/>
    <col min="13059" max="13059" width="9.28515625" customWidth="1"/>
    <col min="13314" max="13314" width="17.85546875" customWidth="1"/>
    <col min="13315" max="13315" width="9.28515625" customWidth="1"/>
    <col min="13570" max="13570" width="17.85546875" customWidth="1"/>
    <col min="13571" max="13571" width="9.28515625" customWidth="1"/>
    <col min="13826" max="13826" width="17.85546875" customWidth="1"/>
    <col min="13827" max="13827" width="9.28515625" customWidth="1"/>
    <col min="14082" max="14082" width="17.85546875" customWidth="1"/>
    <col min="14083" max="14083" width="9.28515625" customWidth="1"/>
    <col min="14338" max="14338" width="17.85546875" customWidth="1"/>
    <col min="14339" max="14339" width="9.28515625" customWidth="1"/>
    <col min="14594" max="14594" width="17.85546875" customWidth="1"/>
    <col min="14595" max="14595" width="9.28515625" customWidth="1"/>
    <col min="14850" max="14850" width="17.85546875" customWidth="1"/>
    <col min="14851" max="14851" width="9.28515625" customWidth="1"/>
    <col min="15106" max="15106" width="17.85546875" customWidth="1"/>
    <col min="15107" max="15107" width="9.28515625" customWidth="1"/>
    <col min="15362" max="15362" width="17.85546875" customWidth="1"/>
    <col min="15363" max="15363" width="9.28515625" customWidth="1"/>
    <col min="15618" max="15618" width="17.85546875" customWidth="1"/>
    <col min="15619" max="15619" width="9.28515625" customWidth="1"/>
    <col min="15874" max="15874" width="17.85546875" customWidth="1"/>
    <col min="15875" max="15875" width="9.28515625" customWidth="1"/>
    <col min="16130" max="16130" width="17.85546875" customWidth="1"/>
    <col min="16131" max="16131" width="9.28515625" customWidth="1"/>
  </cols>
  <sheetData>
    <row r="1" spans="2:15" ht="21" x14ac:dyDescent="0.25">
      <c r="B1" s="6" t="s">
        <v>33</v>
      </c>
    </row>
    <row r="2" spans="2:15" ht="19.5" thickBot="1" x14ac:dyDescent="0.3">
      <c r="B2" s="7" t="s">
        <v>34</v>
      </c>
    </row>
    <row r="3" spans="2:15" ht="16.5" thickBot="1" x14ac:dyDescent="0.3">
      <c r="B3" s="46" t="s">
        <v>74</v>
      </c>
      <c r="C3" s="10" t="s">
        <v>35</v>
      </c>
      <c r="D3" s="11" t="s">
        <v>36</v>
      </c>
      <c r="E3" s="11" t="s">
        <v>37</v>
      </c>
      <c r="F3" s="12" t="s">
        <v>38</v>
      </c>
    </row>
    <row r="4" spans="2:15" ht="15.75" x14ac:dyDescent="0.25">
      <c r="B4" s="13" t="s">
        <v>40</v>
      </c>
      <c r="C4" s="24">
        <v>25</v>
      </c>
      <c r="D4" s="25">
        <v>35</v>
      </c>
      <c r="E4" s="25">
        <v>34</v>
      </c>
      <c r="F4" s="26">
        <v>30</v>
      </c>
    </row>
    <row r="5" spans="2:15" ht="15.75" x14ac:dyDescent="0.25">
      <c r="B5" s="15" t="s">
        <v>42</v>
      </c>
      <c r="C5" s="27">
        <v>28</v>
      </c>
      <c r="D5" s="28">
        <v>38</v>
      </c>
      <c r="E5" s="28">
        <v>24</v>
      </c>
      <c r="F5" s="29">
        <v>36</v>
      </c>
    </row>
    <row r="6" spans="2:15" ht="16.5" thickBot="1" x14ac:dyDescent="0.3">
      <c r="B6" s="16" t="s">
        <v>43</v>
      </c>
      <c r="C6" s="30">
        <v>37</v>
      </c>
      <c r="D6" s="31">
        <v>35</v>
      </c>
      <c r="E6" s="31">
        <v>40</v>
      </c>
      <c r="F6" s="32">
        <v>35</v>
      </c>
    </row>
    <row r="8" spans="2:15" ht="15.75" x14ac:dyDescent="0.25">
      <c r="B8" s="17" t="s">
        <v>29</v>
      </c>
      <c r="C8" s="17" t="s">
        <v>30</v>
      </c>
      <c r="D8" s="17" t="s">
        <v>31</v>
      </c>
      <c r="E8" s="17" t="s">
        <v>32</v>
      </c>
    </row>
    <row r="9" spans="2:15" ht="15.75" x14ac:dyDescent="0.25">
      <c r="B9" s="18"/>
      <c r="C9" s="18"/>
      <c r="D9" s="18"/>
      <c r="E9" s="18"/>
    </row>
    <row r="11" spans="2:15" ht="11.25" customHeight="1" x14ac:dyDescent="0.25">
      <c r="C11" s="9"/>
      <c r="D11" s="9"/>
      <c r="E11" s="9"/>
      <c r="F11" s="9"/>
      <c r="G11" s="9"/>
      <c r="I11" s="9"/>
      <c r="J11" s="9"/>
      <c r="K11" s="9"/>
      <c r="L11" s="9"/>
      <c r="M11" s="9"/>
      <c r="N11" s="9"/>
      <c r="O11" s="9"/>
    </row>
    <row r="12" spans="2:15" ht="15.75" x14ac:dyDescent="0.25">
      <c r="B12" s="8" t="s">
        <v>19</v>
      </c>
      <c r="H12" s="9"/>
    </row>
    <row r="13" spans="2:15" ht="15.75" x14ac:dyDescent="0.25">
      <c r="B13" s="9" t="s">
        <v>70</v>
      </c>
    </row>
    <row r="14" spans="2:15" x14ac:dyDescent="0.25">
      <c r="B14" t="s">
        <v>39</v>
      </c>
    </row>
    <row r="15" spans="2:15" x14ac:dyDescent="0.25">
      <c r="B15" t="s">
        <v>41</v>
      </c>
    </row>
    <row r="16" spans="2:15" x14ac:dyDescent="0.25">
      <c r="B16" t="s">
        <v>65</v>
      </c>
    </row>
    <row r="17" spans="2:2" x14ac:dyDescent="0.25">
      <c r="B17" t="s">
        <v>71</v>
      </c>
    </row>
    <row r="18" spans="2:2" x14ac:dyDescent="0.25">
      <c r="B18" t="s">
        <v>62</v>
      </c>
    </row>
    <row r="19" spans="2:2" x14ac:dyDescent="0.25">
      <c r="B19" t="s">
        <v>63</v>
      </c>
    </row>
    <row r="20" spans="2:2" x14ac:dyDescent="0.25">
      <c r="B20" t="s">
        <v>78</v>
      </c>
    </row>
    <row r="21" spans="2:2" ht="15.75" x14ac:dyDescent="0.25">
      <c r="B21" s="47" t="s">
        <v>64</v>
      </c>
    </row>
    <row r="22" spans="2:2" x14ac:dyDescent="0.25">
      <c r="B22" t="s">
        <v>76</v>
      </c>
    </row>
  </sheetData>
  <dataValidations count="1">
    <dataValidation type="whole" operator="greaterThanOrEqual" allowBlank="1" showInputMessage="1" showErrorMessage="1" errorTitle="Greska!" error="Vrednost mora biti veca ili jednaka 5!" promptTitle="Unos!" prompt="Vece ili jednako 5!" sqref="C4:F6 IY4:JB6 SU4:SX6 ACQ4:ACT6 AMM4:AMP6 AWI4:AWL6 BGE4:BGH6 BQA4:BQD6 BZW4:BZZ6 CJS4:CJV6 CTO4:CTR6 DDK4:DDN6 DNG4:DNJ6 DXC4:DXF6 EGY4:EHB6 EQU4:EQX6 FAQ4:FAT6 FKM4:FKP6 FUI4:FUL6 GEE4:GEH6 GOA4:GOD6 GXW4:GXZ6 HHS4:HHV6 HRO4:HRR6 IBK4:IBN6 ILG4:ILJ6 IVC4:IVF6 JEY4:JFB6 JOU4:JOX6 JYQ4:JYT6 KIM4:KIP6 KSI4:KSL6 LCE4:LCH6 LMA4:LMD6 LVW4:LVZ6 MFS4:MFV6 MPO4:MPR6 MZK4:MZN6 NJG4:NJJ6 NTC4:NTF6 OCY4:ODB6 OMU4:OMX6 OWQ4:OWT6 PGM4:PGP6 PQI4:PQL6 QAE4:QAH6 QKA4:QKD6 QTW4:QTZ6 RDS4:RDV6 RNO4:RNR6 RXK4:RXN6 SHG4:SHJ6 SRC4:SRF6 TAY4:TBB6 TKU4:TKX6 TUQ4:TUT6 UEM4:UEP6 UOI4:UOL6 UYE4:UYH6 VIA4:VID6 VRW4:VRZ6 WBS4:WBV6 WLO4:WLR6 WVK4:WVN6 C65463:F65465 IY65463:JB65465 SU65463:SX65465 ACQ65463:ACT65465 AMM65463:AMP65465 AWI65463:AWL65465 BGE65463:BGH65465 BQA65463:BQD65465 BZW65463:BZZ65465 CJS65463:CJV65465 CTO65463:CTR65465 DDK65463:DDN65465 DNG65463:DNJ65465 DXC65463:DXF65465 EGY65463:EHB65465 EQU65463:EQX65465 FAQ65463:FAT65465 FKM65463:FKP65465 FUI65463:FUL65465 GEE65463:GEH65465 GOA65463:GOD65465 GXW65463:GXZ65465 HHS65463:HHV65465 HRO65463:HRR65465 IBK65463:IBN65465 ILG65463:ILJ65465 IVC65463:IVF65465 JEY65463:JFB65465 JOU65463:JOX65465 JYQ65463:JYT65465 KIM65463:KIP65465 KSI65463:KSL65465 LCE65463:LCH65465 LMA65463:LMD65465 LVW65463:LVZ65465 MFS65463:MFV65465 MPO65463:MPR65465 MZK65463:MZN65465 NJG65463:NJJ65465 NTC65463:NTF65465 OCY65463:ODB65465 OMU65463:OMX65465 OWQ65463:OWT65465 PGM65463:PGP65465 PQI65463:PQL65465 QAE65463:QAH65465 QKA65463:QKD65465 QTW65463:QTZ65465 RDS65463:RDV65465 RNO65463:RNR65465 RXK65463:RXN65465 SHG65463:SHJ65465 SRC65463:SRF65465 TAY65463:TBB65465 TKU65463:TKX65465 TUQ65463:TUT65465 UEM65463:UEP65465 UOI65463:UOL65465 UYE65463:UYH65465 VIA65463:VID65465 VRW65463:VRZ65465 WBS65463:WBV65465 WLO65463:WLR65465 WVK65463:WVN65465 C130999:F131001 IY130999:JB131001 SU130999:SX131001 ACQ130999:ACT131001 AMM130999:AMP131001 AWI130999:AWL131001 BGE130999:BGH131001 BQA130999:BQD131001 BZW130999:BZZ131001 CJS130999:CJV131001 CTO130999:CTR131001 DDK130999:DDN131001 DNG130999:DNJ131001 DXC130999:DXF131001 EGY130999:EHB131001 EQU130999:EQX131001 FAQ130999:FAT131001 FKM130999:FKP131001 FUI130999:FUL131001 GEE130999:GEH131001 GOA130999:GOD131001 GXW130999:GXZ131001 HHS130999:HHV131001 HRO130999:HRR131001 IBK130999:IBN131001 ILG130999:ILJ131001 IVC130999:IVF131001 JEY130999:JFB131001 JOU130999:JOX131001 JYQ130999:JYT131001 KIM130999:KIP131001 KSI130999:KSL131001 LCE130999:LCH131001 LMA130999:LMD131001 LVW130999:LVZ131001 MFS130999:MFV131001 MPO130999:MPR131001 MZK130999:MZN131001 NJG130999:NJJ131001 NTC130999:NTF131001 OCY130999:ODB131001 OMU130999:OMX131001 OWQ130999:OWT131001 PGM130999:PGP131001 PQI130999:PQL131001 QAE130999:QAH131001 QKA130999:QKD131001 QTW130999:QTZ131001 RDS130999:RDV131001 RNO130999:RNR131001 RXK130999:RXN131001 SHG130999:SHJ131001 SRC130999:SRF131001 TAY130999:TBB131001 TKU130999:TKX131001 TUQ130999:TUT131001 UEM130999:UEP131001 UOI130999:UOL131001 UYE130999:UYH131001 VIA130999:VID131001 VRW130999:VRZ131001 WBS130999:WBV131001 WLO130999:WLR131001 WVK130999:WVN131001 C196535:F196537 IY196535:JB196537 SU196535:SX196537 ACQ196535:ACT196537 AMM196535:AMP196537 AWI196535:AWL196537 BGE196535:BGH196537 BQA196535:BQD196537 BZW196535:BZZ196537 CJS196535:CJV196537 CTO196535:CTR196537 DDK196535:DDN196537 DNG196535:DNJ196537 DXC196535:DXF196537 EGY196535:EHB196537 EQU196535:EQX196537 FAQ196535:FAT196537 FKM196535:FKP196537 FUI196535:FUL196537 GEE196535:GEH196537 GOA196535:GOD196537 GXW196535:GXZ196537 HHS196535:HHV196537 HRO196535:HRR196537 IBK196535:IBN196537 ILG196535:ILJ196537 IVC196535:IVF196537 JEY196535:JFB196537 JOU196535:JOX196537 JYQ196535:JYT196537 KIM196535:KIP196537 KSI196535:KSL196537 LCE196535:LCH196537 LMA196535:LMD196537 LVW196535:LVZ196537 MFS196535:MFV196537 MPO196535:MPR196537 MZK196535:MZN196537 NJG196535:NJJ196537 NTC196535:NTF196537 OCY196535:ODB196537 OMU196535:OMX196537 OWQ196535:OWT196537 PGM196535:PGP196537 PQI196535:PQL196537 QAE196535:QAH196537 QKA196535:QKD196537 QTW196535:QTZ196537 RDS196535:RDV196537 RNO196535:RNR196537 RXK196535:RXN196537 SHG196535:SHJ196537 SRC196535:SRF196537 TAY196535:TBB196537 TKU196535:TKX196537 TUQ196535:TUT196537 UEM196535:UEP196537 UOI196535:UOL196537 UYE196535:UYH196537 VIA196535:VID196537 VRW196535:VRZ196537 WBS196535:WBV196537 WLO196535:WLR196537 WVK196535:WVN196537 C262071:F262073 IY262071:JB262073 SU262071:SX262073 ACQ262071:ACT262073 AMM262071:AMP262073 AWI262071:AWL262073 BGE262071:BGH262073 BQA262071:BQD262073 BZW262071:BZZ262073 CJS262071:CJV262073 CTO262071:CTR262073 DDK262071:DDN262073 DNG262071:DNJ262073 DXC262071:DXF262073 EGY262071:EHB262073 EQU262071:EQX262073 FAQ262071:FAT262073 FKM262071:FKP262073 FUI262071:FUL262073 GEE262071:GEH262073 GOA262071:GOD262073 GXW262071:GXZ262073 HHS262071:HHV262073 HRO262071:HRR262073 IBK262071:IBN262073 ILG262071:ILJ262073 IVC262071:IVF262073 JEY262071:JFB262073 JOU262071:JOX262073 JYQ262071:JYT262073 KIM262071:KIP262073 KSI262071:KSL262073 LCE262071:LCH262073 LMA262071:LMD262073 LVW262071:LVZ262073 MFS262071:MFV262073 MPO262071:MPR262073 MZK262071:MZN262073 NJG262071:NJJ262073 NTC262071:NTF262073 OCY262071:ODB262073 OMU262071:OMX262073 OWQ262071:OWT262073 PGM262071:PGP262073 PQI262071:PQL262073 QAE262071:QAH262073 QKA262071:QKD262073 QTW262071:QTZ262073 RDS262071:RDV262073 RNO262071:RNR262073 RXK262071:RXN262073 SHG262071:SHJ262073 SRC262071:SRF262073 TAY262071:TBB262073 TKU262071:TKX262073 TUQ262071:TUT262073 UEM262071:UEP262073 UOI262071:UOL262073 UYE262071:UYH262073 VIA262071:VID262073 VRW262071:VRZ262073 WBS262071:WBV262073 WLO262071:WLR262073 WVK262071:WVN262073 C327607:F327609 IY327607:JB327609 SU327607:SX327609 ACQ327607:ACT327609 AMM327607:AMP327609 AWI327607:AWL327609 BGE327607:BGH327609 BQA327607:BQD327609 BZW327607:BZZ327609 CJS327607:CJV327609 CTO327607:CTR327609 DDK327607:DDN327609 DNG327607:DNJ327609 DXC327607:DXF327609 EGY327607:EHB327609 EQU327607:EQX327609 FAQ327607:FAT327609 FKM327607:FKP327609 FUI327607:FUL327609 GEE327607:GEH327609 GOA327607:GOD327609 GXW327607:GXZ327609 HHS327607:HHV327609 HRO327607:HRR327609 IBK327607:IBN327609 ILG327607:ILJ327609 IVC327607:IVF327609 JEY327607:JFB327609 JOU327607:JOX327609 JYQ327607:JYT327609 KIM327607:KIP327609 KSI327607:KSL327609 LCE327607:LCH327609 LMA327607:LMD327609 LVW327607:LVZ327609 MFS327607:MFV327609 MPO327607:MPR327609 MZK327607:MZN327609 NJG327607:NJJ327609 NTC327607:NTF327609 OCY327607:ODB327609 OMU327607:OMX327609 OWQ327607:OWT327609 PGM327607:PGP327609 PQI327607:PQL327609 QAE327607:QAH327609 QKA327607:QKD327609 QTW327607:QTZ327609 RDS327607:RDV327609 RNO327607:RNR327609 RXK327607:RXN327609 SHG327607:SHJ327609 SRC327607:SRF327609 TAY327607:TBB327609 TKU327607:TKX327609 TUQ327607:TUT327609 UEM327607:UEP327609 UOI327607:UOL327609 UYE327607:UYH327609 VIA327607:VID327609 VRW327607:VRZ327609 WBS327607:WBV327609 WLO327607:WLR327609 WVK327607:WVN327609 C393143:F393145 IY393143:JB393145 SU393143:SX393145 ACQ393143:ACT393145 AMM393143:AMP393145 AWI393143:AWL393145 BGE393143:BGH393145 BQA393143:BQD393145 BZW393143:BZZ393145 CJS393143:CJV393145 CTO393143:CTR393145 DDK393143:DDN393145 DNG393143:DNJ393145 DXC393143:DXF393145 EGY393143:EHB393145 EQU393143:EQX393145 FAQ393143:FAT393145 FKM393143:FKP393145 FUI393143:FUL393145 GEE393143:GEH393145 GOA393143:GOD393145 GXW393143:GXZ393145 HHS393143:HHV393145 HRO393143:HRR393145 IBK393143:IBN393145 ILG393143:ILJ393145 IVC393143:IVF393145 JEY393143:JFB393145 JOU393143:JOX393145 JYQ393143:JYT393145 KIM393143:KIP393145 KSI393143:KSL393145 LCE393143:LCH393145 LMA393143:LMD393145 LVW393143:LVZ393145 MFS393143:MFV393145 MPO393143:MPR393145 MZK393143:MZN393145 NJG393143:NJJ393145 NTC393143:NTF393145 OCY393143:ODB393145 OMU393143:OMX393145 OWQ393143:OWT393145 PGM393143:PGP393145 PQI393143:PQL393145 QAE393143:QAH393145 QKA393143:QKD393145 QTW393143:QTZ393145 RDS393143:RDV393145 RNO393143:RNR393145 RXK393143:RXN393145 SHG393143:SHJ393145 SRC393143:SRF393145 TAY393143:TBB393145 TKU393143:TKX393145 TUQ393143:TUT393145 UEM393143:UEP393145 UOI393143:UOL393145 UYE393143:UYH393145 VIA393143:VID393145 VRW393143:VRZ393145 WBS393143:WBV393145 WLO393143:WLR393145 WVK393143:WVN393145 C458679:F458681 IY458679:JB458681 SU458679:SX458681 ACQ458679:ACT458681 AMM458679:AMP458681 AWI458679:AWL458681 BGE458679:BGH458681 BQA458679:BQD458681 BZW458679:BZZ458681 CJS458679:CJV458681 CTO458679:CTR458681 DDK458679:DDN458681 DNG458679:DNJ458681 DXC458679:DXF458681 EGY458679:EHB458681 EQU458679:EQX458681 FAQ458679:FAT458681 FKM458679:FKP458681 FUI458679:FUL458681 GEE458679:GEH458681 GOA458679:GOD458681 GXW458679:GXZ458681 HHS458679:HHV458681 HRO458679:HRR458681 IBK458679:IBN458681 ILG458679:ILJ458681 IVC458679:IVF458681 JEY458679:JFB458681 JOU458679:JOX458681 JYQ458679:JYT458681 KIM458679:KIP458681 KSI458679:KSL458681 LCE458679:LCH458681 LMA458679:LMD458681 LVW458679:LVZ458681 MFS458679:MFV458681 MPO458679:MPR458681 MZK458679:MZN458681 NJG458679:NJJ458681 NTC458679:NTF458681 OCY458679:ODB458681 OMU458679:OMX458681 OWQ458679:OWT458681 PGM458679:PGP458681 PQI458679:PQL458681 QAE458679:QAH458681 QKA458679:QKD458681 QTW458679:QTZ458681 RDS458679:RDV458681 RNO458679:RNR458681 RXK458679:RXN458681 SHG458679:SHJ458681 SRC458679:SRF458681 TAY458679:TBB458681 TKU458679:TKX458681 TUQ458679:TUT458681 UEM458679:UEP458681 UOI458679:UOL458681 UYE458679:UYH458681 VIA458679:VID458681 VRW458679:VRZ458681 WBS458679:WBV458681 WLO458679:WLR458681 WVK458679:WVN458681 C524215:F524217 IY524215:JB524217 SU524215:SX524217 ACQ524215:ACT524217 AMM524215:AMP524217 AWI524215:AWL524217 BGE524215:BGH524217 BQA524215:BQD524217 BZW524215:BZZ524217 CJS524215:CJV524217 CTO524215:CTR524217 DDK524215:DDN524217 DNG524215:DNJ524217 DXC524215:DXF524217 EGY524215:EHB524217 EQU524215:EQX524217 FAQ524215:FAT524217 FKM524215:FKP524217 FUI524215:FUL524217 GEE524215:GEH524217 GOA524215:GOD524217 GXW524215:GXZ524217 HHS524215:HHV524217 HRO524215:HRR524217 IBK524215:IBN524217 ILG524215:ILJ524217 IVC524215:IVF524217 JEY524215:JFB524217 JOU524215:JOX524217 JYQ524215:JYT524217 KIM524215:KIP524217 KSI524215:KSL524217 LCE524215:LCH524217 LMA524215:LMD524217 LVW524215:LVZ524217 MFS524215:MFV524217 MPO524215:MPR524217 MZK524215:MZN524217 NJG524215:NJJ524217 NTC524215:NTF524217 OCY524215:ODB524217 OMU524215:OMX524217 OWQ524215:OWT524217 PGM524215:PGP524217 PQI524215:PQL524217 QAE524215:QAH524217 QKA524215:QKD524217 QTW524215:QTZ524217 RDS524215:RDV524217 RNO524215:RNR524217 RXK524215:RXN524217 SHG524215:SHJ524217 SRC524215:SRF524217 TAY524215:TBB524217 TKU524215:TKX524217 TUQ524215:TUT524217 UEM524215:UEP524217 UOI524215:UOL524217 UYE524215:UYH524217 VIA524215:VID524217 VRW524215:VRZ524217 WBS524215:WBV524217 WLO524215:WLR524217 WVK524215:WVN524217 C589751:F589753 IY589751:JB589753 SU589751:SX589753 ACQ589751:ACT589753 AMM589751:AMP589753 AWI589751:AWL589753 BGE589751:BGH589753 BQA589751:BQD589753 BZW589751:BZZ589753 CJS589751:CJV589753 CTO589751:CTR589753 DDK589751:DDN589753 DNG589751:DNJ589753 DXC589751:DXF589753 EGY589751:EHB589753 EQU589751:EQX589753 FAQ589751:FAT589753 FKM589751:FKP589753 FUI589751:FUL589753 GEE589751:GEH589753 GOA589751:GOD589753 GXW589751:GXZ589753 HHS589751:HHV589753 HRO589751:HRR589753 IBK589751:IBN589753 ILG589751:ILJ589753 IVC589751:IVF589753 JEY589751:JFB589753 JOU589751:JOX589753 JYQ589751:JYT589753 KIM589751:KIP589753 KSI589751:KSL589753 LCE589751:LCH589753 LMA589751:LMD589753 LVW589751:LVZ589753 MFS589751:MFV589753 MPO589751:MPR589753 MZK589751:MZN589753 NJG589751:NJJ589753 NTC589751:NTF589753 OCY589751:ODB589753 OMU589751:OMX589753 OWQ589751:OWT589753 PGM589751:PGP589753 PQI589751:PQL589753 QAE589751:QAH589753 QKA589751:QKD589753 QTW589751:QTZ589753 RDS589751:RDV589753 RNO589751:RNR589753 RXK589751:RXN589753 SHG589751:SHJ589753 SRC589751:SRF589753 TAY589751:TBB589753 TKU589751:TKX589753 TUQ589751:TUT589753 UEM589751:UEP589753 UOI589751:UOL589753 UYE589751:UYH589753 VIA589751:VID589753 VRW589751:VRZ589753 WBS589751:WBV589753 WLO589751:WLR589753 WVK589751:WVN589753 C655287:F655289 IY655287:JB655289 SU655287:SX655289 ACQ655287:ACT655289 AMM655287:AMP655289 AWI655287:AWL655289 BGE655287:BGH655289 BQA655287:BQD655289 BZW655287:BZZ655289 CJS655287:CJV655289 CTO655287:CTR655289 DDK655287:DDN655289 DNG655287:DNJ655289 DXC655287:DXF655289 EGY655287:EHB655289 EQU655287:EQX655289 FAQ655287:FAT655289 FKM655287:FKP655289 FUI655287:FUL655289 GEE655287:GEH655289 GOA655287:GOD655289 GXW655287:GXZ655289 HHS655287:HHV655289 HRO655287:HRR655289 IBK655287:IBN655289 ILG655287:ILJ655289 IVC655287:IVF655289 JEY655287:JFB655289 JOU655287:JOX655289 JYQ655287:JYT655289 KIM655287:KIP655289 KSI655287:KSL655289 LCE655287:LCH655289 LMA655287:LMD655289 LVW655287:LVZ655289 MFS655287:MFV655289 MPO655287:MPR655289 MZK655287:MZN655289 NJG655287:NJJ655289 NTC655287:NTF655289 OCY655287:ODB655289 OMU655287:OMX655289 OWQ655287:OWT655289 PGM655287:PGP655289 PQI655287:PQL655289 QAE655287:QAH655289 QKA655287:QKD655289 QTW655287:QTZ655289 RDS655287:RDV655289 RNO655287:RNR655289 RXK655287:RXN655289 SHG655287:SHJ655289 SRC655287:SRF655289 TAY655287:TBB655289 TKU655287:TKX655289 TUQ655287:TUT655289 UEM655287:UEP655289 UOI655287:UOL655289 UYE655287:UYH655289 VIA655287:VID655289 VRW655287:VRZ655289 WBS655287:WBV655289 WLO655287:WLR655289 WVK655287:WVN655289 C720823:F720825 IY720823:JB720825 SU720823:SX720825 ACQ720823:ACT720825 AMM720823:AMP720825 AWI720823:AWL720825 BGE720823:BGH720825 BQA720823:BQD720825 BZW720823:BZZ720825 CJS720823:CJV720825 CTO720823:CTR720825 DDK720823:DDN720825 DNG720823:DNJ720825 DXC720823:DXF720825 EGY720823:EHB720825 EQU720823:EQX720825 FAQ720823:FAT720825 FKM720823:FKP720825 FUI720823:FUL720825 GEE720823:GEH720825 GOA720823:GOD720825 GXW720823:GXZ720825 HHS720823:HHV720825 HRO720823:HRR720825 IBK720823:IBN720825 ILG720823:ILJ720825 IVC720823:IVF720825 JEY720823:JFB720825 JOU720823:JOX720825 JYQ720823:JYT720825 KIM720823:KIP720825 KSI720823:KSL720825 LCE720823:LCH720825 LMA720823:LMD720825 LVW720823:LVZ720825 MFS720823:MFV720825 MPO720823:MPR720825 MZK720823:MZN720825 NJG720823:NJJ720825 NTC720823:NTF720825 OCY720823:ODB720825 OMU720823:OMX720825 OWQ720823:OWT720825 PGM720823:PGP720825 PQI720823:PQL720825 QAE720823:QAH720825 QKA720823:QKD720825 QTW720823:QTZ720825 RDS720823:RDV720825 RNO720823:RNR720825 RXK720823:RXN720825 SHG720823:SHJ720825 SRC720823:SRF720825 TAY720823:TBB720825 TKU720823:TKX720825 TUQ720823:TUT720825 UEM720823:UEP720825 UOI720823:UOL720825 UYE720823:UYH720825 VIA720823:VID720825 VRW720823:VRZ720825 WBS720823:WBV720825 WLO720823:WLR720825 WVK720823:WVN720825 C786359:F786361 IY786359:JB786361 SU786359:SX786361 ACQ786359:ACT786361 AMM786359:AMP786361 AWI786359:AWL786361 BGE786359:BGH786361 BQA786359:BQD786361 BZW786359:BZZ786361 CJS786359:CJV786361 CTO786359:CTR786361 DDK786359:DDN786361 DNG786359:DNJ786361 DXC786359:DXF786361 EGY786359:EHB786361 EQU786359:EQX786361 FAQ786359:FAT786361 FKM786359:FKP786361 FUI786359:FUL786361 GEE786359:GEH786361 GOA786359:GOD786361 GXW786359:GXZ786361 HHS786359:HHV786361 HRO786359:HRR786361 IBK786359:IBN786361 ILG786359:ILJ786361 IVC786359:IVF786361 JEY786359:JFB786361 JOU786359:JOX786361 JYQ786359:JYT786361 KIM786359:KIP786361 KSI786359:KSL786361 LCE786359:LCH786361 LMA786359:LMD786361 LVW786359:LVZ786361 MFS786359:MFV786361 MPO786359:MPR786361 MZK786359:MZN786361 NJG786359:NJJ786361 NTC786359:NTF786361 OCY786359:ODB786361 OMU786359:OMX786361 OWQ786359:OWT786361 PGM786359:PGP786361 PQI786359:PQL786361 QAE786359:QAH786361 QKA786359:QKD786361 QTW786359:QTZ786361 RDS786359:RDV786361 RNO786359:RNR786361 RXK786359:RXN786361 SHG786359:SHJ786361 SRC786359:SRF786361 TAY786359:TBB786361 TKU786359:TKX786361 TUQ786359:TUT786361 UEM786359:UEP786361 UOI786359:UOL786361 UYE786359:UYH786361 VIA786359:VID786361 VRW786359:VRZ786361 WBS786359:WBV786361 WLO786359:WLR786361 WVK786359:WVN786361 C851895:F851897 IY851895:JB851897 SU851895:SX851897 ACQ851895:ACT851897 AMM851895:AMP851897 AWI851895:AWL851897 BGE851895:BGH851897 BQA851895:BQD851897 BZW851895:BZZ851897 CJS851895:CJV851897 CTO851895:CTR851897 DDK851895:DDN851897 DNG851895:DNJ851897 DXC851895:DXF851897 EGY851895:EHB851897 EQU851895:EQX851897 FAQ851895:FAT851897 FKM851895:FKP851897 FUI851895:FUL851897 GEE851895:GEH851897 GOA851895:GOD851897 GXW851895:GXZ851897 HHS851895:HHV851897 HRO851895:HRR851897 IBK851895:IBN851897 ILG851895:ILJ851897 IVC851895:IVF851897 JEY851895:JFB851897 JOU851895:JOX851897 JYQ851895:JYT851897 KIM851895:KIP851897 KSI851895:KSL851897 LCE851895:LCH851897 LMA851895:LMD851897 LVW851895:LVZ851897 MFS851895:MFV851897 MPO851895:MPR851897 MZK851895:MZN851897 NJG851895:NJJ851897 NTC851895:NTF851897 OCY851895:ODB851897 OMU851895:OMX851897 OWQ851895:OWT851897 PGM851895:PGP851897 PQI851895:PQL851897 QAE851895:QAH851897 QKA851895:QKD851897 QTW851895:QTZ851897 RDS851895:RDV851897 RNO851895:RNR851897 RXK851895:RXN851897 SHG851895:SHJ851897 SRC851895:SRF851897 TAY851895:TBB851897 TKU851895:TKX851897 TUQ851895:TUT851897 UEM851895:UEP851897 UOI851895:UOL851897 UYE851895:UYH851897 VIA851895:VID851897 VRW851895:VRZ851897 WBS851895:WBV851897 WLO851895:WLR851897 WVK851895:WVN851897 C917431:F917433 IY917431:JB917433 SU917431:SX917433 ACQ917431:ACT917433 AMM917431:AMP917433 AWI917431:AWL917433 BGE917431:BGH917433 BQA917431:BQD917433 BZW917431:BZZ917433 CJS917431:CJV917433 CTO917431:CTR917433 DDK917431:DDN917433 DNG917431:DNJ917433 DXC917431:DXF917433 EGY917431:EHB917433 EQU917431:EQX917433 FAQ917431:FAT917433 FKM917431:FKP917433 FUI917431:FUL917433 GEE917431:GEH917433 GOA917431:GOD917433 GXW917431:GXZ917433 HHS917431:HHV917433 HRO917431:HRR917433 IBK917431:IBN917433 ILG917431:ILJ917433 IVC917431:IVF917433 JEY917431:JFB917433 JOU917431:JOX917433 JYQ917431:JYT917433 KIM917431:KIP917433 KSI917431:KSL917433 LCE917431:LCH917433 LMA917431:LMD917433 LVW917431:LVZ917433 MFS917431:MFV917433 MPO917431:MPR917433 MZK917431:MZN917433 NJG917431:NJJ917433 NTC917431:NTF917433 OCY917431:ODB917433 OMU917431:OMX917433 OWQ917431:OWT917433 PGM917431:PGP917433 PQI917431:PQL917433 QAE917431:QAH917433 QKA917431:QKD917433 QTW917431:QTZ917433 RDS917431:RDV917433 RNO917431:RNR917433 RXK917431:RXN917433 SHG917431:SHJ917433 SRC917431:SRF917433 TAY917431:TBB917433 TKU917431:TKX917433 TUQ917431:TUT917433 UEM917431:UEP917433 UOI917431:UOL917433 UYE917431:UYH917433 VIA917431:VID917433 VRW917431:VRZ917433 WBS917431:WBV917433 WLO917431:WLR917433 WVK917431:WVN917433 C982967:F982969 IY982967:JB982969 SU982967:SX982969 ACQ982967:ACT982969 AMM982967:AMP982969 AWI982967:AWL982969 BGE982967:BGH982969 BQA982967:BQD982969 BZW982967:BZZ982969 CJS982967:CJV982969 CTO982967:CTR982969 DDK982967:DDN982969 DNG982967:DNJ982969 DXC982967:DXF982969 EGY982967:EHB982969 EQU982967:EQX982969 FAQ982967:FAT982969 FKM982967:FKP982969 FUI982967:FUL982969 GEE982967:GEH982969 GOA982967:GOD982969 GXW982967:GXZ982969 HHS982967:HHV982969 HRO982967:HRR982969 IBK982967:IBN982969 ILG982967:ILJ982969 IVC982967:IVF982969 JEY982967:JFB982969 JOU982967:JOX982969 JYQ982967:JYT982969 KIM982967:KIP982969 KSI982967:KSL982969 LCE982967:LCH982969 LMA982967:LMD982969 LVW982967:LVZ982969 MFS982967:MFV982969 MPO982967:MPR982969 MZK982967:MZN982969 NJG982967:NJJ982969 NTC982967:NTF982969 OCY982967:ODB982969 OMU982967:OMX982969 OWQ982967:OWT982969 PGM982967:PGP982969 PQI982967:PQL982969 QAE982967:QAH982969 QKA982967:QKD982969 QTW982967:QTZ982969 RDS982967:RDV982969 RNO982967:RNR982969 RXK982967:RXN982969 SHG982967:SHJ982969 SRC982967:SRF982969 TAY982967:TBB982969 TKU982967:TKX982969 TUQ982967:TUT982969 UEM982967:UEP982969 UOI982967:UOL982969 UYE982967:UYH982969 VIA982967:VID982969 VRW982967:VRZ982969 WBS982967:WBV982969 WLO982967:WLR982969 WVK982967:WVN982969 C65474:F65476 IY65474:JB65476 SU65474:SX65476 ACQ65474:ACT65476 AMM65474:AMP65476 AWI65474:AWL65476 BGE65474:BGH65476 BQA65474:BQD65476 BZW65474:BZZ65476 CJS65474:CJV65476 CTO65474:CTR65476 DDK65474:DDN65476 DNG65474:DNJ65476 DXC65474:DXF65476 EGY65474:EHB65476 EQU65474:EQX65476 FAQ65474:FAT65476 FKM65474:FKP65476 FUI65474:FUL65476 GEE65474:GEH65476 GOA65474:GOD65476 GXW65474:GXZ65476 HHS65474:HHV65476 HRO65474:HRR65476 IBK65474:IBN65476 ILG65474:ILJ65476 IVC65474:IVF65476 JEY65474:JFB65476 JOU65474:JOX65476 JYQ65474:JYT65476 KIM65474:KIP65476 KSI65474:KSL65476 LCE65474:LCH65476 LMA65474:LMD65476 LVW65474:LVZ65476 MFS65474:MFV65476 MPO65474:MPR65476 MZK65474:MZN65476 NJG65474:NJJ65476 NTC65474:NTF65476 OCY65474:ODB65476 OMU65474:OMX65476 OWQ65474:OWT65476 PGM65474:PGP65476 PQI65474:PQL65476 QAE65474:QAH65476 QKA65474:QKD65476 QTW65474:QTZ65476 RDS65474:RDV65476 RNO65474:RNR65476 RXK65474:RXN65476 SHG65474:SHJ65476 SRC65474:SRF65476 TAY65474:TBB65476 TKU65474:TKX65476 TUQ65474:TUT65476 UEM65474:UEP65476 UOI65474:UOL65476 UYE65474:UYH65476 VIA65474:VID65476 VRW65474:VRZ65476 WBS65474:WBV65476 WLO65474:WLR65476 WVK65474:WVN65476 C131010:F131012 IY131010:JB131012 SU131010:SX131012 ACQ131010:ACT131012 AMM131010:AMP131012 AWI131010:AWL131012 BGE131010:BGH131012 BQA131010:BQD131012 BZW131010:BZZ131012 CJS131010:CJV131012 CTO131010:CTR131012 DDK131010:DDN131012 DNG131010:DNJ131012 DXC131010:DXF131012 EGY131010:EHB131012 EQU131010:EQX131012 FAQ131010:FAT131012 FKM131010:FKP131012 FUI131010:FUL131012 GEE131010:GEH131012 GOA131010:GOD131012 GXW131010:GXZ131012 HHS131010:HHV131012 HRO131010:HRR131012 IBK131010:IBN131012 ILG131010:ILJ131012 IVC131010:IVF131012 JEY131010:JFB131012 JOU131010:JOX131012 JYQ131010:JYT131012 KIM131010:KIP131012 KSI131010:KSL131012 LCE131010:LCH131012 LMA131010:LMD131012 LVW131010:LVZ131012 MFS131010:MFV131012 MPO131010:MPR131012 MZK131010:MZN131012 NJG131010:NJJ131012 NTC131010:NTF131012 OCY131010:ODB131012 OMU131010:OMX131012 OWQ131010:OWT131012 PGM131010:PGP131012 PQI131010:PQL131012 QAE131010:QAH131012 QKA131010:QKD131012 QTW131010:QTZ131012 RDS131010:RDV131012 RNO131010:RNR131012 RXK131010:RXN131012 SHG131010:SHJ131012 SRC131010:SRF131012 TAY131010:TBB131012 TKU131010:TKX131012 TUQ131010:TUT131012 UEM131010:UEP131012 UOI131010:UOL131012 UYE131010:UYH131012 VIA131010:VID131012 VRW131010:VRZ131012 WBS131010:WBV131012 WLO131010:WLR131012 WVK131010:WVN131012 C196546:F196548 IY196546:JB196548 SU196546:SX196548 ACQ196546:ACT196548 AMM196546:AMP196548 AWI196546:AWL196548 BGE196546:BGH196548 BQA196546:BQD196548 BZW196546:BZZ196548 CJS196546:CJV196548 CTO196546:CTR196548 DDK196546:DDN196548 DNG196546:DNJ196548 DXC196546:DXF196548 EGY196546:EHB196548 EQU196546:EQX196548 FAQ196546:FAT196548 FKM196546:FKP196548 FUI196546:FUL196548 GEE196546:GEH196548 GOA196546:GOD196548 GXW196546:GXZ196548 HHS196546:HHV196548 HRO196546:HRR196548 IBK196546:IBN196548 ILG196546:ILJ196548 IVC196546:IVF196548 JEY196546:JFB196548 JOU196546:JOX196548 JYQ196546:JYT196548 KIM196546:KIP196548 KSI196546:KSL196548 LCE196546:LCH196548 LMA196546:LMD196548 LVW196546:LVZ196548 MFS196546:MFV196548 MPO196546:MPR196548 MZK196546:MZN196548 NJG196546:NJJ196548 NTC196546:NTF196548 OCY196546:ODB196548 OMU196546:OMX196548 OWQ196546:OWT196548 PGM196546:PGP196548 PQI196546:PQL196548 QAE196546:QAH196548 QKA196546:QKD196548 QTW196546:QTZ196548 RDS196546:RDV196548 RNO196546:RNR196548 RXK196546:RXN196548 SHG196546:SHJ196548 SRC196546:SRF196548 TAY196546:TBB196548 TKU196546:TKX196548 TUQ196546:TUT196548 UEM196546:UEP196548 UOI196546:UOL196548 UYE196546:UYH196548 VIA196546:VID196548 VRW196546:VRZ196548 WBS196546:WBV196548 WLO196546:WLR196548 WVK196546:WVN196548 C262082:F262084 IY262082:JB262084 SU262082:SX262084 ACQ262082:ACT262084 AMM262082:AMP262084 AWI262082:AWL262084 BGE262082:BGH262084 BQA262082:BQD262084 BZW262082:BZZ262084 CJS262082:CJV262084 CTO262082:CTR262084 DDK262082:DDN262084 DNG262082:DNJ262084 DXC262082:DXF262084 EGY262082:EHB262084 EQU262082:EQX262084 FAQ262082:FAT262084 FKM262082:FKP262084 FUI262082:FUL262084 GEE262082:GEH262084 GOA262082:GOD262084 GXW262082:GXZ262084 HHS262082:HHV262084 HRO262082:HRR262084 IBK262082:IBN262084 ILG262082:ILJ262084 IVC262082:IVF262084 JEY262082:JFB262084 JOU262082:JOX262084 JYQ262082:JYT262084 KIM262082:KIP262084 KSI262082:KSL262084 LCE262082:LCH262084 LMA262082:LMD262084 LVW262082:LVZ262084 MFS262082:MFV262084 MPO262082:MPR262084 MZK262082:MZN262084 NJG262082:NJJ262084 NTC262082:NTF262084 OCY262082:ODB262084 OMU262082:OMX262084 OWQ262082:OWT262084 PGM262082:PGP262084 PQI262082:PQL262084 QAE262082:QAH262084 QKA262082:QKD262084 QTW262082:QTZ262084 RDS262082:RDV262084 RNO262082:RNR262084 RXK262082:RXN262084 SHG262082:SHJ262084 SRC262082:SRF262084 TAY262082:TBB262084 TKU262082:TKX262084 TUQ262082:TUT262084 UEM262082:UEP262084 UOI262082:UOL262084 UYE262082:UYH262084 VIA262082:VID262084 VRW262082:VRZ262084 WBS262082:WBV262084 WLO262082:WLR262084 WVK262082:WVN262084 C327618:F327620 IY327618:JB327620 SU327618:SX327620 ACQ327618:ACT327620 AMM327618:AMP327620 AWI327618:AWL327620 BGE327618:BGH327620 BQA327618:BQD327620 BZW327618:BZZ327620 CJS327618:CJV327620 CTO327618:CTR327620 DDK327618:DDN327620 DNG327618:DNJ327620 DXC327618:DXF327620 EGY327618:EHB327620 EQU327618:EQX327620 FAQ327618:FAT327620 FKM327618:FKP327620 FUI327618:FUL327620 GEE327618:GEH327620 GOA327618:GOD327620 GXW327618:GXZ327620 HHS327618:HHV327620 HRO327618:HRR327620 IBK327618:IBN327620 ILG327618:ILJ327620 IVC327618:IVF327620 JEY327618:JFB327620 JOU327618:JOX327620 JYQ327618:JYT327620 KIM327618:KIP327620 KSI327618:KSL327620 LCE327618:LCH327620 LMA327618:LMD327620 LVW327618:LVZ327620 MFS327618:MFV327620 MPO327618:MPR327620 MZK327618:MZN327620 NJG327618:NJJ327620 NTC327618:NTF327620 OCY327618:ODB327620 OMU327618:OMX327620 OWQ327618:OWT327620 PGM327618:PGP327620 PQI327618:PQL327620 QAE327618:QAH327620 QKA327618:QKD327620 QTW327618:QTZ327620 RDS327618:RDV327620 RNO327618:RNR327620 RXK327618:RXN327620 SHG327618:SHJ327620 SRC327618:SRF327620 TAY327618:TBB327620 TKU327618:TKX327620 TUQ327618:TUT327620 UEM327618:UEP327620 UOI327618:UOL327620 UYE327618:UYH327620 VIA327618:VID327620 VRW327618:VRZ327620 WBS327618:WBV327620 WLO327618:WLR327620 WVK327618:WVN327620 C393154:F393156 IY393154:JB393156 SU393154:SX393156 ACQ393154:ACT393156 AMM393154:AMP393156 AWI393154:AWL393156 BGE393154:BGH393156 BQA393154:BQD393156 BZW393154:BZZ393156 CJS393154:CJV393156 CTO393154:CTR393156 DDK393154:DDN393156 DNG393154:DNJ393156 DXC393154:DXF393156 EGY393154:EHB393156 EQU393154:EQX393156 FAQ393154:FAT393156 FKM393154:FKP393156 FUI393154:FUL393156 GEE393154:GEH393156 GOA393154:GOD393156 GXW393154:GXZ393156 HHS393154:HHV393156 HRO393154:HRR393156 IBK393154:IBN393156 ILG393154:ILJ393156 IVC393154:IVF393156 JEY393154:JFB393156 JOU393154:JOX393156 JYQ393154:JYT393156 KIM393154:KIP393156 KSI393154:KSL393156 LCE393154:LCH393156 LMA393154:LMD393156 LVW393154:LVZ393156 MFS393154:MFV393156 MPO393154:MPR393156 MZK393154:MZN393156 NJG393154:NJJ393156 NTC393154:NTF393156 OCY393154:ODB393156 OMU393154:OMX393156 OWQ393154:OWT393156 PGM393154:PGP393156 PQI393154:PQL393156 QAE393154:QAH393156 QKA393154:QKD393156 QTW393154:QTZ393156 RDS393154:RDV393156 RNO393154:RNR393156 RXK393154:RXN393156 SHG393154:SHJ393156 SRC393154:SRF393156 TAY393154:TBB393156 TKU393154:TKX393156 TUQ393154:TUT393156 UEM393154:UEP393156 UOI393154:UOL393156 UYE393154:UYH393156 VIA393154:VID393156 VRW393154:VRZ393156 WBS393154:WBV393156 WLO393154:WLR393156 WVK393154:WVN393156 C458690:F458692 IY458690:JB458692 SU458690:SX458692 ACQ458690:ACT458692 AMM458690:AMP458692 AWI458690:AWL458692 BGE458690:BGH458692 BQA458690:BQD458692 BZW458690:BZZ458692 CJS458690:CJV458692 CTO458690:CTR458692 DDK458690:DDN458692 DNG458690:DNJ458692 DXC458690:DXF458692 EGY458690:EHB458692 EQU458690:EQX458692 FAQ458690:FAT458692 FKM458690:FKP458692 FUI458690:FUL458692 GEE458690:GEH458692 GOA458690:GOD458692 GXW458690:GXZ458692 HHS458690:HHV458692 HRO458690:HRR458692 IBK458690:IBN458692 ILG458690:ILJ458692 IVC458690:IVF458692 JEY458690:JFB458692 JOU458690:JOX458692 JYQ458690:JYT458692 KIM458690:KIP458692 KSI458690:KSL458692 LCE458690:LCH458692 LMA458690:LMD458692 LVW458690:LVZ458692 MFS458690:MFV458692 MPO458690:MPR458692 MZK458690:MZN458692 NJG458690:NJJ458692 NTC458690:NTF458692 OCY458690:ODB458692 OMU458690:OMX458692 OWQ458690:OWT458692 PGM458690:PGP458692 PQI458690:PQL458692 QAE458690:QAH458692 QKA458690:QKD458692 QTW458690:QTZ458692 RDS458690:RDV458692 RNO458690:RNR458692 RXK458690:RXN458692 SHG458690:SHJ458692 SRC458690:SRF458692 TAY458690:TBB458692 TKU458690:TKX458692 TUQ458690:TUT458692 UEM458690:UEP458692 UOI458690:UOL458692 UYE458690:UYH458692 VIA458690:VID458692 VRW458690:VRZ458692 WBS458690:WBV458692 WLO458690:WLR458692 WVK458690:WVN458692 C524226:F524228 IY524226:JB524228 SU524226:SX524228 ACQ524226:ACT524228 AMM524226:AMP524228 AWI524226:AWL524228 BGE524226:BGH524228 BQA524226:BQD524228 BZW524226:BZZ524228 CJS524226:CJV524228 CTO524226:CTR524228 DDK524226:DDN524228 DNG524226:DNJ524228 DXC524226:DXF524228 EGY524226:EHB524228 EQU524226:EQX524228 FAQ524226:FAT524228 FKM524226:FKP524228 FUI524226:FUL524228 GEE524226:GEH524228 GOA524226:GOD524228 GXW524226:GXZ524228 HHS524226:HHV524228 HRO524226:HRR524228 IBK524226:IBN524228 ILG524226:ILJ524228 IVC524226:IVF524228 JEY524226:JFB524228 JOU524226:JOX524228 JYQ524226:JYT524228 KIM524226:KIP524228 KSI524226:KSL524228 LCE524226:LCH524228 LMA524226:LMD524228 LVW524226:LVZ524228 MFS524226:MFV524228 MPO524226:MPR524228 MZK524226:MZN524228 NJG524226:NJJ524228 NTC524226:NTF524228 OCY524226:ODB524228 OMU524226:OMX524228 OWQ524226:OWT524228 PGM524226:PGP524228 PQI524226:PQL524228 QAE524226:QAH524228 QKA524226:QKD524228 QTW524226:QTZ524228 RDS524226:RDV524228 RNO524226:RNR524228 RXK524226:RXN524228 SHG524226:SHJ524228 SRC524226:SRF524228 TAY524226:TBB524228 TKU524226:TKX524228 TUQ524226:TUT524228 UEM524226:UEP524228 UOI524226:UOL524228 UYE524226:UYH524228 VIA524226:VID524228 VRW524226:VRZ524228 WBS524226:WBV524228 WLO524226:WLR524228 WVK524226:WVN524228 C589762:F589764 IY589762:JB589764 SU589762:SX589764 ACQ589762:ACT589764 AMM589762:AMP589764 AWI589762:AWL589764 BGE589762:BGH589764 BQA589762:BQD589764 BZW589762:BZZ589764 CJS589762:CJV589764 CTO589762:CTR589764 DDK589762:DDN589764 DNG589762:DNJ589764 DXC589762:DXF589764 EGY589762:EHB589764 EQU589762:EQX589764 FAQ589762:FAT589764 FKM589762:FKP589764 FUI589762:FUL589764 GEE589762:GEH589764 GOA589762:GOD589764 GXW589762:GXZ589764 HHS589762:HHV589764 HRO589762:HRR589764 IBK589762:IBN589764 ILG589762:ILJ589764 IVC589762:IVF589764 JEY589762:JFB589764 JOU589762:JOX589764 JYQ589762:JYT589764 KIM589762:KIP589764 KSI589762:KSL589764 LCE589762:LCH589764 LMA589762:LMD589764 LVW589762:LVZ589764 MFS589762:MFV589764 MPO589762:MPR589764 MZK589762:MZN589764 NJG589762:NJJ589764 NTC589762:NTF589764 OCY589762:ODB589764 OMU589762:OMX589764 OWQ589762:OWT589764 PGM589762:PGP589764 PQI589762:PQL589764 QAE589762:QAH589764 QKA589762:QKD589764 QTW589762:QTZ589764 RDS589762:RDV589764 RNO589762:RNR589764 RXK589762:RXN589764 SHG589762:SHJ589764 SRC589762:SRF589764 TAY589762:TBB589764 TKU589762:TKX589764 TUQ589762:TUT589764 UEM589762:UEP589764 UOI589762:UOL589764 UYE589762:UYH589764 VIA589762:VID589764 VRW589762:VRZ589764 WBS589762:WBV589764 WLO589762:WLR589764 WVK589762:WVN589764 C655298:F655300 IY655298:JB655300 SU655298:SX655300 ACQ655298:ACT655300 AMM655298:AMP655300 AWI655298:AWL655300 BGE655298:BGH655300 BQA655298:BQD655300 BZW655298:BZZ655300 CJS655298:CJV655300 CTO655298:CTR655300 DDK655298:DDN655300 DNG655298:DNJ655300 DXC655298:DXF655300 EGY655298:EHB655300 EQU655298:EQX655300 FAQ655298:FAT655300 FKM655298:FKP655300 FUI655298:FUL655300 GEE655298:GEH655300 GOA655298:GOD655300 GXW655298:GXZ655300 HHS655298:HHV655300 HRO655298:HRR655300 IBK655298:IBN655300 ILG655298:ILJ655300 IVC655298:IVF655300 JEY655298:JFB655300 JOU655298:JOX655300 JYQ655298:JYT655300 KIM655298:KIP655300 KSI655298:KSL655300 LCE655298:LCH655300 LMA655298:LMD655300 LVW655298:LVZ655300 MFS655298:MFV655300 MPO655298:MPR655300 MZK655298:MZN655300 NJG655298:NJJ655300 NTC655298:NTF655300 OCY655298:ODB655300 OMU655298:OMX655300 OWQ655298:OWT655300 PGM655298:PGP655300 PQI655298:PQL655300 QAE655298:QAH655300 QKA655298:QKD655300 QTW655298:QTZ655300 RDS655298:RDV655300 RNO655298:RNR655300 RXK655298:RXN655300 SHG655298:SHJ655300 SRC655298:SRF655300 TAY655298:TBB655300 TKU655298:TKX655300 TUQ655298:TUT655300 UEM655298:UEP655300 UOI655298:UOL655300 UYE655298:UYH655300 VIA655298:VID655300 VRW655298:VRZ655300 WBS655298:WBV655300 WLO655298:WLR655300 WVK655298:WVN655300 C720834:F720836 IY720834:JB720836 SU720834:SX720836 ACQ720834:ACT720836 AMM720834:AMP720836 AWI720834:AWL720836 BGE720834:BGH720836 BQA720834:BQD720836 BZW720834:BZZ720836 CJS720834:CJV720836 CTO720834:CTR720836 DDK720834:DDN720836 DNG720834:DNJ720836 DXC720834:DXF720836 EGY720834:EHB720836 EQU720834:EQX720836 FAQ720834:FAT720836 FKM720834:FKP720836 FUI720834:FUL720836 GEE720834:GEH720836 GOA720834:GOD720836 GXW720834:GXZ720836 HHS720834:HHV720836 HRO720834:HRR720836 IBK720834:IBN720836 ILG720834:ILJ720836 IVC720834:IVF720836 JEY720834:JFB720836 JOU720834:JOX720836 JYQ720834:JYT720836 KIM720834:KIP720836 KSI720834:KSL720836 LCE720834:LCH720836 LMA720834:LMD720836 LVW720834:LVZ720836 MFS720834:MFV720836 MPO720834:MPR720836 MZK720834:MZN720836 NJG720834:NJJ720836 NTC720834:NTF720836 OCY720834:ODB720836 OMU720834:OMX720836 OWQ720834:OWT720836 PGM720834:PGP720836 PQI720834:PQL720836 QAE720834:QAH720836 QKA720834:QKD720836 QTW720834:QTZ720836 RDS720834:RDV720836 RNO720834:RNR720836 RXK720834:RXN720836 SHG720834:SHJ720836 SRC720834:SRF720836 TAY720834:TBB720836 TKU720834:TKX720836 TUQ720834:TUT720836 UEM720834:UEP720836 UOI720834:UOL720836 UYE720834:UYH720836 VIA720834:VID720836 VRW720834:VRZ720836 WBS720834:WBV720836 WLO720834:WLR720836 WVK720834:WVN720836 C786370:F786372 IY786370:JB786372 SU786370:SX786372 ACQ786370:ACT786372 AMM786370:AMP786372 AWI786370:AWL786372 BGE786370:BGH786372 BQA786370:BQD786372 BZW786370:BZZ786372 CJS786370:CJV786372 CTO786370:CTR786372 DDK786370:DDN786372 DNG786370:DNJ786372 DXC786370:DXF786372 EGY786370:EHB786372 EQU786370:EQX786372 FAQ786370:FAT786372 FKM786370:FKP786372 FUI786370:FUL786372 GEE786370:GEH786372 GOA786370:GOD786372 GXW786370:GXZ786372 HHS786370:HHV786372 HRO786370:HRR786372 IBK786370:IBN786372 ILG786370:ILJ786372 IVC786370:IVF786372 JEY786370:JFB786372 JOU786370:JOX786372 JYQ786370:JYT786372 KIM786370:KIP786372 KSI786370:KSL786372 LCE786370:LCH786372 LMA786370:LMD786372 LVW786370:LVZ786372 MFS786370:MFV786372 MPO786370:MPR786372 MZK786370:MZN786372 NJG786370:NJJ786372 NTC786370:NTF786372 OCY786370:ODB786372 OMU786370:OMX786372 OWQ786370:OWT786372 PGM786370:PGP786372 PQI786370:PQL786372 QAE786370:QAH786372 QKA786370:QKD786372 QTW786370:QTZ786372 RDS786370:RDV786372 RNO786370:RNR786372 RXK786370:RXN786372 SHG786370:SHJ786372 SRC786370:SRF786372 TAY786370:TBB786372 TKU786370:TKX786372 TUQ786370:TUT786372 UEM786370:UEP786372 UOI786370:UOL786372 UYE786370:UYH786372 VIA786370:VID786372 VRW786370:VRZ786372 WBS786370:WBV786372 WLO786370:WLR786372 WVK786370:WVN786372 C851906:F851908 IY851906:JB851908 SU851906:SX851908 ACQ851906:ACT851908 AMM851906:AMP851908 AWI851906:AWL851908 BGE851906:BGH851908 BQA851906:BQD851908 BZW851906:BZZ851908 CJS851906:CJV851908 CTO851906:CTR851908 DDK851906:DDN851908 DNG851906:DNJ851908 DXC851906:DXF851908 EGY851906:EHB851908 EQU851906:EQX851908 FAQ851906:FAT851908 FKM851906:FKP851908 FUI851906:FUL851908 GEE851906:GEH851908 GOA851906:GOD851908 GXW851906:GXZ851908 HHS851906:HHV851908 HRO851906:HRR851908 IBK851906:IBN851908 ILG851906:ILJ851908 IVC851906:IVF851908 JEY851906:JFB851908 JOU851906:JOX851908 JYQ851906:JYT851908 KIM851906:KIP851908 KSI851906:KSL851908 LCE851906:LCH851908 LMA851906:LMD851908 LVW851906:LVZ851908 MFS851906:MFV851908 MPO851906:MPR851908 MZK851906:MZN851908 NJG851906:NJJ851908 NTC851906:NTF851908 OCY851906:ODB851908 OMU851906:OMX851908 OWQ851906:OWT851908 PGM851906:PGP851908 PQI851906:PQL851908 QAE851906:QAH851908 QKA851906:QKD851908 QTW851906:QTZ851908 RDS851906:RDV851908 RNO851906:RNR851908 RXK851906:RXN851908 SHG851906:SHJ851908 SRC851906:SRF851908 TAY851906:TBB851908 TKU851906:TKX851908 TUQ851906:TUT851908 UEM851906:UEP851908 UOI851906:UOL851908 UYE851906:UYH851908 VIA851906:VID851908 VRW851906:VRZ851908 WBS851906:WBV851908 WLO851906:WLR851908 WVK851906:WVN851908 C917442:F917444 IY917442:JB917444 SU917442:SX917444 ACQ917442:ACT917444 AMM917442:AMP917444 AWI917442:AWL917444 BGE917442:BGH917444 BQA917442:BQD917444 BZW917442:BZZ917444 CJS917442:CJV917444 CTO917442:CTR917444 DDK917442:DDN917444 DNG917442:DNJ917444 DXC917442:DXF917444 EGY917442:EHB917444 EQU917442:EQX917444 FAQ917442:FAT917444 FKM917442:FKP917444 FUI917442:FUL917444 GEE917442:GEH917444 GOA917442:GOD917444 GXW917442:GXZ917444 HHS917442:HHV917444 HRO917442:HRR917444 IBK917442:IBN917444 ILG917442:ILJ917444 IVC917442:IVF917444 JEY917442:JFB917444 JOU917442:JOX917444 JYQ917442:JYT917444 KIM917442:KIP917444 KSI917442:KSL917444 LCE917442:LCH917444 LMA917442:LMD917444 LVW917442:LVZ917444 MFS917442:MFV917444 MPO917442:MPR917444 MZK917442:MZN917444 NJG917442:NJJ917444 NTC917442:NTF917444 OCY917442:ODB917444 OMU917442:OMX917444 OWQ917442:OWT917444 PGM917442:PGP917444 PQI917442:PQL917444 QAE917442:QAH917444 QKA917442:QKD917444 QTW917442:QTZ917444 RDS917442:RDV917444 RNO917442:RNR917444 RXK917442:RXN917444 SHG917442:SHJ917444 SRC917442:SRF917444 TAY917442:TBB917444 TKU917442:TKX917444 TUQ917442:TUT917444 UEM917442:UEP917444 UOI917442:UOL917444 UYE917442:UYH917444 VIA917442:VID917444 VRW917442:VRZ917444 WBS917442:WBV917444 WLO917442:WLR917444 WVK917442:WVN917444 C982978:F982980 IY982978:JB982980 SU982978:SX982980 ACQ982978:ACT982980 AMM982978:AMP982980 AWI982978:AWL982980 BGE982978:BGH982980 BQA982978:BQD982980 BZW982978:BZZ982980 CJS982978:CJV982980 CTO982978:CTR982980 DDK982978:DDN982980 DNG982978:DNJ982980 DXC982978:DXF982980 EGY982978:EHB982980 EQU982978:EQX982980 FAQ982978:FAT982980 FKM982978:FKP982980 FUI982978:FUL982980 GEE982978:GEH982980 GOA982978:GOD982980 GXW982978:GXZ982980 HHS982978:HHV982980 HRO982978:HRR982980 IBK982978:IBN982980 ILG982978:ILJ982980 IVC982978:IVF982980 JEY982978:JFB982980 JOU982978:JOX982980 JYQ982978:JYT982980 KIM982978:KIP982980 KSI982978:KSL982980 LCE982978:LCH982980 LMA982978:LMD982980 LVW982978:LVZ982980 MFS982978:MFV982980 MPO982978:MPR982980 MZK982978:MZN982980 NJG982978:NJJ982980 NTC982978:NTF982980 OCY982978:ODB982980 OMU982978:OMX982980 OWQ982978:OWT982980 PGM982978:PGP982980 PQI982978:PQL982980 QAE982978:QAH982980 QKA982978:QKD982980 QTW982978:QTZ982980 RDS982978:RDV982980 RNO982978:RNR982980 RXK982978:RXN982980 SHG982978:SHJ982980 SRC982978:SRF982980 TAY982978:TBB982980 TKU982978:TKX982980 TUQ982978:TUT982980 UEM982978:UEP982980 UOI982978:UOL982980 UYE982978:UYH982980 VIA982978:VID982980 VRW982978:VRZ982980 WBS982978:WBV982980 WLO982978:WLR982980 WVK982978:WVN982980 C65485:F65487 IY65485:JB65487 SU65485:SX65487 ACQ65485:ACT65487 AMM65485:AMP65487 AWI65485:AWL65487 BGE65485:BGH65487 BQA65485:BQD65487 BZW65485:BZZ65487 CJS65485:CJV65487 CTO65485:CTR65487 DDK65485:DDN65487 DNG65485:DNJ65487 DXC65485:DXF65487 EGY65485:EHB65487 EQU65485:EQX65487 FAQ65485:FAT65487 FKM65485:FKP65487 FUI65485:FUL65487 GEE65485:GEH65487 GOA65485:GOD65487 GXW65485:GXZ65487 HHS65485:HHV65487 HRO65485:HRR65487 IBK65485:IBN65487 ILG65485:ILJ65487 IVC65485:IVF65487 JEY65485:JFB65487 JOU65485:JOX65487 JYQ65485:JYT65487 KIM65485:KIP65487 KSI65485:KSL65487 LCE65485:LCH65487 LMA65485:LMD65487 LVW65485:LVZ65487 MFS65485:MFV65487 MPO65485:MPR65487 MZK65485:MZN65487 NJG65485:NJJ65487 NTC65485:NTF65487 OCY65485:ODB65487 OMU65485:OMX65487 OWQ65485:OWT65487 PGM65485:PGP65487 PQI65485:PQL65487 QAE65485:QAH65487 QKA65485:QKD65487 QTW65485:QTZ65487 RDS65485:RDV65487 RNO65485:RNR65487 RXK65485:RXN65487 SHG65485:SHJ65487 SRC65485:SRF65487 TAY65485:TBB65487 TKU65485:TKX65487 TUQ65485:TUT65487 UEM65485:UEP65487 UOI65485:UOL65487 UYE65485:UYH65487 VIA65485:VID65487 VRW65485:VRZ65487 WBS65485:WBV65487 WLO65485:WLR65487 WVK65485:WVN65487 C131021:F131023 IY131021:JB131023 SU131021:SX131023 ACQ131021:ACT131023 AMM131021:AMP131023 AWI131021:AWL131023 BGE131021:BGH131023 BQA131021:BQD131023 BZW131021:BZZ131023 CJS131021:CJV131023 CTO131021:CTR131023 DDK131021:DDN131023 DNG131021:DNJ131023 DXC131021:DXF131023 EGY131021:EHB131023 EQU131021:EQX131023 FAQ131021:FAT131023 FKM131021:FKP131023 FUI131021:FUL131023 GEE131021:GEH131023 GOA131021:GOD131023 GXW131021:GXZ131023 HHS131021:HHV131023 HRO131021:HRR131023 IBK131021:IBN131023 ILG131021:ILJ131023 IVC131021:IVF131023 JEY131021:JFB131023 JOU131021:JOX131023 JYQ131021:JYT131023 KIM131021:KIP131023 KSI131021:KSL131023 LCE131021:LCH131023 LMA131021:LMD131023 LVW131021:LVZ131023 MFS131021:MFV131023 MPO131021:MPR131023 MZK131021:MZN131023 NJG131021:NJJ131023 NTC131021:NTF131023 OCY131021:ODB131023 OMU131021:OMX131023 OWQ131021:OWT131023 PGM131021:PGP131023 PQI131021:PQL131023 QAE131021:QAH131023 QKA131021:QKD131023 QTW131021:QTZ131023 RDS131021:RDV131023 RNO131021:RNR131023 RXK131021:RXN131023 SHG131021:SHJ131023 SRC131021:SRF131023 TAY131021:TBB131023 TKU131021:TKX131023 TUQ131021:TUT131023 UEM131021:UEP131023 UOI131021:UOL131023 UYE131021:UYH131023 VIA131021:VID131023 VRW131021:VRZ131023 WBS131021:WBV131023 WLO131021:WLR131023 WVK131021:WVN131023 C196557:F196559 IY196557:JB196559 SU196557:SX196559 ACQ196557:ACT196559 AMM196557:AMP196559 AWI196557:AWL196559 BGE196557:BGH196559 BQA196557:BQD196559 BZW196557:BZZ196559 CJS196557:CJV196559 CTO196557:CTR196559 DDK196557:DDN196559 DNG196557:DNJ196559 DXC196557:DXF196559 EGY196557:EHB196559 EQU196557:EQX196559 FAQ196557:FAT196559 FKM196557:FKP196559 FUI196557:FUL196559 GEE196557:GEH196559 GOA196557:GOD196559 GXW196557:GXZ196559 HHS196557:HHV196559 HRO196557:HRR196559 IBK196557:IBN196559 ILG196557:ILJ196559 IVC196557:IVF196559 JEY196557:JFB196559 JOU196557:JOX196559 JYQ196557:JYT196559 KIM196557:KIP196559 KSI196557:KSL196559 LCE196557:LCH196559 LMA196557:LMD196559 LVW196557:LVZ196559 MFS196557:MFV196559 MPO196557:MPR196559 MZK196557:MZN196559 NJG196557:NJJ196559 NTC196557:NTF196559 OCY196557:ODB196559 OMU196557:OMX196559 OWQ196557:OWT196559 PGM196557:PGP196559 PQI196557:PQL196559 QAE196557:QAH196559 QKA196557:QKD196559 QTW196557:QTZ196559 RDS196557:RDV196559 RNO196557:RNR196559 RXK196557:RXN196559 SHG196557:SHJ196559 SRC196557:SRF196559 TAY196557:TBB196559 TKU196557:TKX196559 TUQ196557:TUT196559 UEM196557:UEP196559 UOI196557:UOL196559 UYE196557:UYH196559 VIA196557:VID196559 VRW196557:VRZ196559 WBS196557:WBV196559 WLO196557:WLR196559 WVK196557:WVN196559 C262093:F262095 IY262093:JB262095 SU262093:SX262095 ACQ262093:ACT262095 AMM262093:AMP262095 AWI262093:AWL262095 BGE262093:BGH262095 BQA262093:BQD262095 BZW262093:BZZ262095 CJS262093:CJV262095 CTO262093:CTR262095 DDK262093:DDN262095 DNG262093:DNJ262095 DXC262093:DXF262095 EGY262093:EHB262095 EQU262093:EQX262095 FAQ262093:FAT262095 FKM262093:FKP262095 FUI262093:FUL262095 GEE262093:GEH262095 GOA262093:GOD262095 GXW262093:GXZ262095 HHS262093:HHV262095 HRO262093:HRR262095 IBK262093:IBN262095 ILG262093:ILJ262095 IVC262093:IVF262095 JEY262093:JFB262095 JOU262093:JOX262095 JYQ262093:JYT262095 KIM262093:KIP262095 KSI262093:KSL262095 LCE262093:LCH262095 LMA262093:LMD262095 LVW262093:LVZ262095 MFS262093:MFV262095 MPO262093:MPR262095 MZK262093:MZN262095 NJG262093:NJJ262095 NTC262093:NTF262095 OCY262093:ODB262095 OMU262093:OMX262095 OWQ262093:OWT262095 PGM262093:PGP262095 PQI262093:PQL262095 QAE262093:QAH262095 QKA262093:QKD262095 QTW262093:QTZ262095 RDS262093:RDV262095 RNO262093:RNR262095 RXK262093:RXN262095 SHG262093:SHJ262095 SRC262093:SRF262095 TAY262093:TBB262095 TKU262093:TKX262095 TUQ262093:TUT262095 UEM262093:UEP262095 UOI262093:UOL262095 UYE262093:UYH262095 VIA262093:VID262095 VRW262093:VRZ262095 WBS262093:WBV262095 WLO262093:WLR262095 WVK262093:WVN262095 C327629:F327631 IY327629:JB327631 SU327629:SX327631 ACQ327629:ACT327631 AMM327629:AMP327631 AWI327629:AWL327631 BGE327629:BGH327631 BQA327629:BQD327631 BZW327629:BZZ327631 CJS327629:CJV327631 CTO327629:CTR327631 DDK327629:DDN327631 DNG327629:DNJ327631 DXC327629:DXF327631 EGY327629:EHB327631 EQU327629:EQX327631 FAQ327629:FAT327631 FKM327629:FKP327631 FUI327629:FUL327631 GEE327629:GEH327631 GOA327629:GOD327631 GXW327629:GXZ327631 HHS327629:HHV327631 HRO327629:HRR327631 IBK327629:IBN327631 ILG327629:ILJ327631 IVC327629:IVF327631 JEY327629:JFB327631 JOU327629:JOX327631 JYQ327629:JYT327631 KIM327629:KIP327631 KSI327629:KSL327631 LCE327629:LCH327631 LMA327629:LMD327631 LVW327629:LVZ327631 MFS327629:MFV327631 MPO327629:MPR327631 MZK327629:MZN327631 NJG327629:NJJ327631 NTC327629:NTF327631 OCY327629:ODB327631 OMU327629:OMX327631 OWQ327629:OWT327631 PGM327629:PGP327631 PQI327629:PQL327631 QAE327629:QAH327631 QKA327629:QKD327631 QTW327629:QTZ327631 RDS327629:RDV327631 RNO327629:RNR327631 RXK327629:RXN327631 SHG327629:SHJ327631 SRC327629:SRF327631 TAY327629:TBB327631 TKU327629:TKX327631 TUQ327629:TUT327631 UEM327629:UEP327631 UOI327629:UOL327631 UYE327629:UYH327631 VIA327629:VID327631 VRW327629:VRZ327631 WBS327629:WBV327631 WLO327629:WLR327631 WVK327629:WVN327631 C393165:F393167 IY393165:JB393167 SU393165:SX393167 ACQ393165:ACT393167 AMM393165:AMP393167 AWI393165:AWL393167 BGE393165:BGH393167 BQA393165:BQD393167 BZW393165:BZZ393167 CJS393165:CJV393167 CTO393165:CTR393167 DDK393165:DDN393167 DNG393165:DNJ393167 DXC393165:DXF393167 EGY393165:EHB393167 EQU393165:EQX393167 FAQ393165:FAT393167 FKM393165:FKP393167 FUI393165:FUL393167 GEE393165:GEH393167 GOA393165:GOD393167 GXW393165:GXZ393167 HHS393165:HHV393167 HRO393165:HRR393167 IBK393165:IBN393167 ILG393165:ILJ393167 IVC393165:IVF393167 JEY393165:JFB393167 JOU393165:JOX393167 JYQ393165:JYT393167 KIM393165:KIP393167 KSI393165:KSL393167 LCE393165:LCH393167 LMA393165:LMD393167 LVW393165:LVZ393167 MFS393165:MFV393167 MPO393165:MPR393167 MZK393165:MZN393167 NJG393165:NJJ393167 NTC393165:NTF393167 OCY393165:ODB393167 OMU393165:OMX393167 OWQ393165:OWT393167 PGM393165:PGP393167 PQI393165:PQL393167 QAE393165:QAH393167 QKA393165:QKD393167 QTW393165:QTZ393167 RDS393165:RDV393167 RNO393165:RNR393167 RXK393165:RXN393167 SHG393165:SHJ393167 SRC393165:SRF393167 TAY393165:TBB393167 TKU393165:TKX393167 TUQ393165:TUT393167 UEM393165:UEP393167 UOI393165:UOL393167 UYE393165:UYH393167 VIA393165:VID393167 VRW393165:VRZ393167 WBS393165:WBV393167 WLO393165:WLR393167 WVK393165:WVN393167 C458701:F458703 IY458701:JB458703 SU458701:SX458703 ACQ458701:ACT458703 AMM458701:AMP458703 AWI458701:AWL458703 BGE458701:BGH458703 BQA458701:BQD458703 BZW458701:BZZ458703 CJS458701:CJV458703 CTO458701:CTR458703 DDK458701:DDN458703 DNG458701:DNJ458703 DXC458701:DXF458703 EGY458701:EHB458703 EQU458701:EQX458703 FAQ458701:FAT458703 FKM458701:FKP458703 FUI458701:FUL458703 GEE458701:GEH458703 GOA458701:GOD458703 GXW458701:GXZ458703 HHS458701:HHV458703 HRO458701:HRR458703 IBK458701:IBN458703 ILG458701:ILJ458703 IVC458701:IVF458703 JEY458701:JFB458703 JOU458701:JOX458703 JYQ458701:JYT458703 KIM458701:KIP458703 KSI458701:KSL458703 LCE458701:LCH458703 LMA458701:LMD458703 LVW458701:LVZ458703 MFS458701:MFV458703 MPO458701:MPR458703 MZK458701:MZN458703 NJG458701:NJJ458703 NTC458701:NTF458703 OCY458701:ODB458703 OMU458701:OMX458703 OWQ458701:OWT458703 PGM458701:PGP458703 PQI458701:PQL458703 QAE458701:QAH458703 QKA458701:QKD458703 QTW458701:QTZ458703 RDS458701:RDV458703 RNO458701:RNR458703 RXK458701:RXN458703 SHG458701:SHJ458703 SRC458701:SRF458703 TAY458701:TBB458703 TKU458701:TKX458703 TUQ458701:TUT458703 UEM458701:UEP458703 UOI458701:UOL458703 UYE458701:UYH458703 VIA458701:VID458703 VRW458701:VRZ458703 WBS458701:WBV458703 WLO458701:WLR458703 WVK458701:WVN458703 C524237:F524239 IY524237:JB524239 SU524237:SX524239 ACQ524237:ACT524239 AMM524237:AMP524239 AWI524237:AWL524239 BGE524237:BGH524239 BQA524237:BQD524239 BZW524237:BZZ524239 CJS524237:CJV524239 CTO524237:CTR524239 DDK524237:DDN524239 DNG524237:DNJ524239 DXC524237:DXF524239 EGY524237:EHB524239 EQU524237:EQX524239 FAQ524237:FAT524239 FKM524237:FKP524239 FUI524237:FUL524239 GEE524237:GEH524239 GOA524237:GOD524239 GXW524237:GXZ524239 HHS524237:HHV524239 HRO524237:HRR524239 IBK524237:IBN524239 ILG524237:ILJ524239 IVC524237:IVF524239 JEY524237:JFB524239 JOU524237:JOX524239 JYQ524237:JYT524239 KIM524237:KIP524239 KSI524237:KSL524239 LCE524237:LCH524239 LMA524237:LMD524239 LVW524237:LVZ524239 MFS524237:MFV524239 MPO524237:MPR524239 MZK524237:MZN524239 NJG524237:NJJ524239 NTC524237:NTF524239 OCY524237:ODB524239 OMU524237:OMX524239 OWQ524237:OWT524239 PGM524237:PGP524239 PQI524237:PQL524239 QAE524237:QAH524239 QKA524237:QKD524239 QTW524237:QTZ524239 RDS524237:RDV524239 RNO524237:RNR524239 RXK524237:RXN524239 SHG524237:SHJ524239 SRC524237:SRF524239 TAY524237:TBB524239 TKU524237:TKX524239 TUQ524237:TUT524239 UEM524237:UEP524239 UOI524237:UOL524239 UYE524237:UYH524239 VIA524237:VID524239 VRW524237:VRZ524239 WBS524237:WBV524239 WLO524237:WLR524239 WVK524237:WVN524239 C589773:F589775 IY589773:JB589775 SU589773:SX589775 ACQ589773:ACT589775 AMM589773:AMP589775 AWI589773:AWL589775 BGE589773:BGH589775 BQA589773:BQD589775 BZW589773:BZZ589775 CJS589773:CJV589775 CTO589773:CTR589775 DDK589773:DDN589775 DNG589773:DNJ589775 DXC589773:DXF589775 EGY589773:EHB589775 EQU589773:EQX589775 FAQ589773:FAT589775 FKM589773:FKP589775 FUI589773:FUL589775 GEE589773:GEH589775 GOA589773:GOD589775 GXW589773:GXZ589775 HHS589773:HHV589775 HRO589773:HRR589775 IBK589773:IBN589775 ILG589773:ILJ589775 IVC589773:IVF589775 JEY589773:JFB589775 JOU589773:JOX589775 JYQ589773:JYT589775 KIM589773:KIP589775 KSI589773:KSL589775 LCE589773:LCH589775 LMA589773:LMD589775 LVW589773:LVZ589775 MFS589773:MFV589775 MPO589773:MPR589775 MZK589773:MZN589775 NJG589773:NJJ589775 NTC589773:NTF589775 OCY589773:ODB589775 OMU589773:OMX589775 OWQ589773:OWT589775 PGM589773:PGP589775 PQI589773:PQL589775 QAE589773:QAH589775 QKA589773:QKD589775 QTW589773:QTZ589775 RDS589773:RDV589775 RNO589773:RNR589775 RXK589773:RXN589775 SHG589773:SHJ589775 SRC589773:SRF589775 TAY589773:TBB589775 TKU589773:TKX589775 TUQ589773:TUT589775 UEM589773:UEP589775 UOI589773:UOL589775 UYE589773:UYH589775 VIA589773:VID589775 VRW589773:VRZ589775 WBS589773:WBV589775 WLO589773:WLR589775 WVK589773:WVN589775 C655309:F655311 IY655309:JB655311 SU655309:SX655311 ACQ655309:ACT655311 AMM655309:AMP655311 AWI655309:AWL655311 BGE655309:BGH655311 BQA655309:BQD655311 BZW655309:BZZ655311 CJS655309:CJV655311 CTO655309:CTR655311 DDK655309:DDN655311 DNG655309:DNJ655311 DXC655309:DXF655311 EGY655309:EHB655311 EQU655309:EQX655311 FAQ655309:FAT655311 FKM655309:FKP655311 FUI655309:FUL655311 GEE655309:GEH655311 GOA655309:GOD655311 GXW655309:GXZ655311 HHS655309:HHV655311 HRO655309:HRR655311 IBK655309:IBN655311 ILG655309:ILJ655311 IVC655309:IVF655311 JEY655309:JFB655311 JOU655309:JOX655311 JYQ655309:JYT655311 KIM655309:KIP655311 KSI655309:KSL655311 LCE655309:LCH655311 LMA655309:LMD655311 LVW655309:LVZ655311 MFS655309:MFV655311 MPO655309:MPR655311 MZK655309:MZN655311 NJG655309:NJJ655311 NTC655309:NTF655311 OCY655309:ODB655311 OMU655309:OMX655311 OWQ655309:OWT655311 PGM655309:PGP655311 PQI655309:PQL655311 QAE655309:QAH655311 QKA655309:QKD655311 QTW655309:QTZ655311 RDS655309:RDV655311 RNO655309:RNR655311 RXK655309:RXN655311 SHG655309:SHJ655311 SRC655309:SRF655311 TAY655309:TBB655311 TKU655309:TKX655311 TUQ655309:TUT655311 UEM655309:UEP655311 UOI655309:UOL655311 UYE655309:UYH655311 VIA655309:VID655311 VRW655309:VRZ655311 WBS655309:WBV655311 WLO655309:WLR655311 WVK655309:WVN655311 C720845:F720847 IY720845:JB720847 SU720845:SX720847 ACQ720845:ACT720847 AMM720845:AMP720847 AWI720845:AWL720847 BGE720845:BGH720847 BQA720845:BQD720847 BZW720845:BZZ720847 CJS720845:CJV720847 CTO720845:CTR720847 DDK720845:DDN720847 DNG720845:DNJ720847 DXC720845:DXF720847 EGY720845:EHB720847 EQU720845:EQX720847 FAQ720845:FAT720847 FKM720845:FKP720847 FUI720845:FUL720847 GEE720845:GEH720847 GOA720845:GOD720847 GXW720845:GXZ720847 HHS720845:HHV720847 HRO720845:HRR720847 IBK720845:IBN720847 ILG720845:ILJ720847 IVC720845:IVF720847 JEY720845:JFB720847 JOU720845:JOX720847 JYQ720845:JYT720847 KIM720845:KIP720847 KSI720845:KSL720847 LCE720845:LCH720847 LMA720845:LMD720847 LVW720845:LVZ720847 MFS720845:MFV720847 MPO720845:MPR720847 MZK720845:MZN720847 NJG720845:NJJ720847 NTC720845:NTF720847 OCY720845:ODB720847 OMU720845:OMX720847 OWQ720845:OWT720847 PGM720845:PGP720847 PQI720845:PQL720847 QAE720845:QAH720847 QKA720845:QKD720847 QTW720845:QTZ720847 RDS720845:RDV720847 RNO720845:RNR720847 RXK720845:RXN720847 SHG720845:SHJ720847 SRC720845:SRF720847 TAY720845:TBB720847 TKU720845:TKX720847 TUQ720845:TUT720847 UEM720845:UEP720847 UOI720845:UOL720847 UYE720845:UYH720847 VIA720845:VID720847 VRW720845:VRZ720847 WBS720845:WBV720847 WLO720845:WLR720847 WVK720845:WVN720847 C786381:F786383 IY786381:JB786383 SU786381:SX786383 ACQ786381:ACT786383 AMM786381:AMP786383 AWI786381:AWL786383 BGE786381:BGH786383 BQA786381:BQD786383 BZW786381:BZZ786383 CJS786381:CJV786383 CTO786381:CTR786383 DDK786381:DDN786383 DNG786381:DNJ786383 DXC786381:DXF786383 EGY786381:EHB786383 EQU786381:EQX786383 FAQ786381:FAT786383 FKM786381:FKP786383 FUI786381:FUL786383 GEE786381:GEH786383 GOA786381:GOD786383 GXW786381:GXZ786383 HHS786381:HHV786383 HRO786381:HRR786383 IBK786381:IBN786383 ILG786381:ILJ786383 IVC786381:IVF786383 JEY786381:JFB786383 JOU786381:JOX786383 JYQ786381:JYT786383 KIM786381:KIP786383 KSI786381:KSL786383 LCE786381:LCH786383 LMA786381:LMD786383 LVW786381:LVZ786383 MFS786381:MFV786383 MPO786381:MPR786383 MZK786381:MZN786383 NJG786381:NJJ786383 NTC786381:NTF786383 OCY786381:ODB786383 OMU786381:OMX786383 OWQ786381:OWT786383 PGM786381:PGP786383 PQI786381:PQL786383 QAE786381:QAH786383 QKA786381:QKD786383 QTW786381:QTZ786383 RDS786381:RDV786383 RNO786381:RNR786383 RXK786381:RXN786383 SHG786381:SHJ786383 SRC786381:SRF786383 TAY786381:TBB786383 TKU786381:TKX786383 TUQ786381:TUT786383 UEM786381:UEP786383 UOI786381:UOL786383 UYE786381:UYH786383 VIA786381:VID786383 VRW786381:VRZ786383 WBS786381:WBV786383 WLO786381:WLR786383 WVK786381:WVN786383 C851917:F851919 IY851917:JB851919 SU851917:SX851919 ACQ851917:ACT851919 AMM851917:AMP851919 AWI851917:AWL851919 BGE851917:BGH851919 BQA851917:BQD851919 BZW851917:BZZ851919 CJS851917:CJV851919 CTO851917:CTR851919 DDK851917:DDN851919 DNG851917:DNJ851919 DXC851917:DXF851919 EGY851917:EHB851919 EQU851917:EQX851919 FAQ851917:FAT851919 FKM851917:FKP851919 FUI851917:FUL851919 GEE851917:GEH851919 GOA851917:GOD851919 GXW851917:GXZ851919 HHS851917:HHV851919 HRO851917:HRR851919 IBK851917:IBN851919 ILG851917:ILJ851919 IVC851917:IVF851919 JEY851917:JFB851919 JOU851917:JOX851919 JYQ851917:JYT851919 KIM851917:KIP851919 KSI851917:KSL851919 LCE851917:LCH851919 LMA851917:LMD851919 LVW851917:LVZ851919 MFS851917:MFV851919 MPO851917:MPR851919 MZK851917:MZN851919 NJG851917:NJJ851919 NTC851917:NTF851919 OCY851917:ODB851919 OMU851917:OMX851919 OWQ851917:OWT851919 PGM851917:PGP851919 PQI851917:PQL851919 QAE851917:QAH851919 QKA851917:QKD851919 QTW851917:QTZ851919 RDS851917:RDV851919 RNO851917:RNR851919 RXK851917:RXN851919 SHG851917:SHJ851919 SRC851917:SRF851919 TAY851917:TBB851919 TKU851917:TKX851919 TUQ851917:TUT851919 UEM851917:UEP851919 UOI851917:UOL851919 UYE851917:UYH851919 VIA851917:VID851919 VRW851917:VRZ851919 WBS851917:WBV851919 WLO851917:WLR851919 WVK851917:WVN851919 C917453:F917455 IY917453:JB917455 SU917453:SX917455 ACQ917453:ACT917455 AMM917453:AMP917455 AWI917453:AWL917455 BGE917453:BGH917455 BQA917453:BQD917455 BZW917453:BZZ917455 CJS917453:CJV917455 CTO917453:CTR917455 DDK917453:DDN917455 DNG917453:DNJ917455 DXC917453:DXF917455 EGY917453:EHB917455 EQU917453:EQX917455 FAQ917453:FAT917455 FKM917453:FKP917455 FUI917453:FUL917455 GEE917453:GEH917455 GOA917453:GOD917455 GXW917453:GXZ917455 HHS917453:HHV917455 HRO917453:HRR917455 IBK917453:IBN917455 ILG917453:ILJ917455 IVC917453:IVF917455 JEY917453:JFB917455 JOU917453:JOX917455 JYQ917453:JYT917455 KIM917453:KIP917455 KSI917453:KSL917455 LCE917453:LCH917455 LMA917453:LMD917455 LVW917453:LVZ917455 MFS917453:MFV917455 MPO917453:MPR917455 MZK917453:MZN917455 NJG917453:NJJ917455 NTC917453:NTF917455 OCY917453:ODB917455 OMU917453:OMX917455 OWQ917453:OWT917455 PGM917453:PGP917455 PQI917453:PQL917455 QAE917453:QAH917455 QKA917453:QKD917455 QTW917453:QTZ917455 RDS917453:RDV917455 RNO917453:RNR917455 RXK917453:RXN917455 SHG917453:SHJ917455 SRC917453:SRF917455 TAY917453:TBB917455 TKU917453:TKX917455 TUQ917453:TUT917455 UEM917453:UEP917455 UOI917453:UOL917455 UYE917453:UYH917455 VIA917453:VID917455 VRW917453:VRZ917455 WBS917453:WBV917455 WLO917453:WLR917455 WVK917453:WVN917455 C982989:F982991 IY982989:JB982991 SU982989:SX982991 ACQ982989:ACT982991 AMM982989:AMP982991 AWI982989:AWL982991 BGE982989:BGH982991 BQA982989:BQD982991 BZW982989:BZZ982991 CJS982989:CJV982991 CTO982989:CTR982991 DDK982989:DDN982991 DNG982989:DNJ982991 DXC982989:DXF982991 EGY982989:EHB982991 EQU982989:EQX982991 FAQ982989:FAT982991 FKM982989:FKP982991 FUI982989:FUL982991 GEE982989:GEH982991 GOA982989:GOD982991 GXW982989:GXZ982991 HHS982989:HHV982991 HRO982989:HRR982991 IBK982989:IBN982991 ILG982989:ILJ982991 IVC982989:IVF982991 JEY982989:JFB982991 JOU982989:JOX982991 JYQ982989:JYT982991 KIM982989:KIP982991 KSI982989:KSL982991 LCE982989:LCH982991 LMA982989:LMD982991 LVW982989:LVZ982991 MFS982989:MFV982991 MPO982989:MPR982991 MZK982989:MZN982991 NJG982989:NJJ982991 NTC982989:NTF982991 OCY982989:ODB982991 OMU982989:OMX982991 OWQ982989:OWT982991 PGM982989:PGP982991 PQI982989:PQL982991 QAE982989:QAH982991 QKA982989:QKD982991 QTW982989:QTZ982991 RDS982989:RDV982991 RNO982989:RNR982991 RXK982989:RXN982991 SHG982989:SHJ982991 SRC982989:SRF982991 TAY982989:TBB982991 TKU982989:TKX982991 TUQ982989:TUT982991 UEM982989:UEP982991 UOI982989:UOL982991 UYE982989:UYH982991 VIA982989:VID982991 VRW982989:VRZ982991 WBS982989:WBV982991 WLO982989:WLR982991 WVK982989:WVN982991">
      <formula1>5</formula1>
    </dataValidation>
  </dataValidations>
  <pageMargins left="0" right="0.19685039370078741" top="0" bottom="0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6"/>
  <sheetViews>
    <sheetView workbookViewId="0">
      <selection activeCell="E9" sqref="E9"/>
    </sheetView>
  </sheetViews>
  <sheetFormatPr defaultRowHeight="15" x14ac:dyDescent="0.25"/>
  <cols>
    <col min="2" max="2" width="17.28515625" customWidth="1"/>
    <col min="3" max="3" width="9.28515625" customWidth="1"/>
    <col min="7" max="7" width="1.140625" customWidth="1"/>
    <col min="258" max="258" width="17.85546875" customWidth="1"/>
    <col min="259" max="259" width="9.28515625" customWidth="1"/>
    <col min="514" max="514" width="17.85546875" customWidth="1"/>
    <col min="515" max="515" width="9.28515625" customWidth="1"/>
    <col min="770" max="770" width="17.85546875" customWidth="1"/>
    <col min="771" max="771" width="9.28515625" customWidth="1"/>
    <col min="1026" max="1026" width="17.85546875" customWidth="1"/>
    <col min="1027" max="1027" width="9.28515625" customWidth="1"/>
    <col min="1282" max="1282" width="17.85546875" customWidth="1"/>
    <col min="1283" max="1283" width="9.28515625" customWidth="1"/>
    <col min="1538" max="1538" width="17.85546875" customWidth="1"/>
    <col min="1539" max="1539" width="9.28515625" customWidth="1"/>
    <col min="1794" max="1794" width="17.85546875" customWidth="1"/>
    <col min="1795" max="1795" width="9.28515625" customWidth="1"/>
    <col min="2050" max="2050" width="17.85546875" customWidth="1"/>
    <col min="2051" max="2051" width="9.28515625" customWidth="1"/>
    <col min="2306" max="2306" width="17.85546875" customWidth="1"/>
    <col min="2307" max="2307" width="9.28515625" customWidth="1"/>
    <col min="2562" max="2562" width="17.85546875" customWidth="1"/>
    <col min="2563" max="2563" width="9.28515625" customWidth="1"/>
    <col min="2818" max="2818" width="17.85546875" customWidth="1"/>
    <col min="2819" max="2819" width="9.28515625" customWidth="1"/>
    <col min="3074" max="3074" width="17.85546875" customWidth="1"/>
    <col min="3075" max="3075" width="9.28515625" customWidth="1"/>
    <col min="3330" max="3330" width="17.85546875" customWidth="1"/>
    <col min="3331" max="3331" width="9.28515625" customWidth="1"/>
    <col min="3586" max="3586" width="17.85546875" customWidth="1"/>
    <col min="3587" max="3587" width="9.28515625" customWidth="1"/>
    <col min="3842" max="3842" width="17.85546875" customWidth="1"/>
    <col min="3843" max="3843" width="9.28515625" customWidth="1"/>
    <col min="4098" max="4098" width="17.85546875" customWidth="1"/>
    <col min="4099" max="4099" width="9.28515625" customWidth="1"/>
    <col min="4354" max="4354" width="17.85546875" customWidth="1"/>
    <col min="4355" max="4355" width="9.28515625" customWidth="1"/>
    <col min="4610" max="4610" width="17.85546875" customWidth="1"/>
    <col min="4611" max="4611" width="9.28515625" customWidth="1"/>
    <col min="4866" max="4866" width="17.85546875" customWidth="1"/>
    <col min="4867" max="4867" width="9.28515625" customWidth="1"/>
    <col min="5122" max="5122" width="17.85546875" customWidth="1"/>
    <col min="5123" max="5123" width="9.28515625" customWidth="1"/>
    <col min="5378" max="5378" width="17.85546875" customWidth="1"/>
    <col min="5379" max="5379" width="9.28515625" customWidth="1"/>
    <col min="5634" max="5634" width="17.85546875" customWidth="1"/>
    <col min="5635" max="5635" width="9.28515625" customWidth="1"/>
    <col min="5890" max="5890" width="17.85546875" customWidth="1"/>
    <col min="5891" max="5891" width="9.28515625" customWidth="1"/>
    <col min="6146" max="6146" width="17.85546875" customWidth="1"/>
    <col min="6147" max="6147" width="9.28515625" customWidth="1"/>
    <col min="6402" max="6402" width="17.85546875" customWidth="1"/>
    <col min="6403" max="6403" width="9.28515625" customWidth="1"/>
    <col min="6658" max="6658" width="17.85546875" customWidth="1"/>
    <col min="6659" max="6659" width="9.28515625" customWidth="1"/>
    <col min="6914" max="6914" width="17.85546875" customWidth="1"/>
    <col min="6915" max="6915" width="9.28515625" customWidth="1"/>
    <col min="7170" max="7170" width="17.85546875" customWidth="1"/>
    <col min="7171" max="7171" width="9.28515625" customWidth="1"/>
    <col min="7426" max="7426" width="17.85546875" customWidth="1"/>
    <col min="7427" max="7427" width="9.28515625" customWidth="1"/>
    <col min="7682" max="7682" width="17.85546875" customWidth="1"/>
    <col min="7683" max="7683" width="9.28515625" customWidth="1"/>
    <col min="7938" max="7938" width="17.85546875" customWidth="1"/>
    <col min="7939" max="7939" width="9.28515625" customWidth="1"/>
    <col min="8194" max="8194" width="17.85546875" customWidth="1"/>
    <col min="8195" max="8195" width="9.28515625" customWidth="1"/>
    <col min="8450" max="8450" width="17.85546875" customWidth="1"/>
    <col min="8451" max="8451" width="9.28515625" customWidth="1"/>
    <col min="8706" max="8706" width="17.85546875" customWidth="1"/>
    <col min="8707" max="8707" width="9.28515625" customWidth="1"/>
    <col min="8962" max="8962" width="17.85546875" customWidth="1"/>
    <col min="8963" max="8963" width="9.28515625" customWidth="1"/>
    <col min="9218" max="9218" width="17.85546875" customWidth="1"/>
    <col min="9219" max="9219" width="9.28515625" customWidth="1"/>
    <col min="9474" max="9474" width="17.85546875" customWidth="1"/>
    <col min="9475" max="9475" width="9.28515625" customWidth="1"/>
    <col min="9730" max="9730" width="17.85546875" customWidth="1"/>
    <col min="9731" max="9731" width="9.28515625" customWidth="1"/>
    <col min="9986" max="9986" width="17.85546875" customWidth="1"/>
    <col min="9987" max="9987" width="9.28515625" customWidth="1"/>
    <col min="10242" max="10242" width="17.85546875" customWidth="1"/>
    <col min="10243" max="10243" width="9.28515625" customWidth="1"/>
    <col min="10498" max="10498" width="17.85546875" customWidth="1"/>
    <col min="10499" max="10499" width="9.28515625" customWidth="1"/>
    <col min="10754" max="10754" width="17.85546875" customWidth="1"/>
    <col min="10755" max="10755" width="9.28515625" customWidth="1"/>
    <col min="11010" max="11010" width="17.85546875" customWidth="1"/>
    <col min="11011" max="11011" width="9.28515625" customWidth="1"/>
    <col min="11266" max="11266" width="17.85546875" customWidth="1"/>
    <col min="11267" max="11267" width="9.28515625" customWidth="1"/>
    <col min="11522" max="11522" width="17.85546875" customWidth="1"/>
    <col min="11523" max="11523" width="9.28515625" customWidth="1"/>
    <col min="11778" max="11778" width="17.85546875" customWidth="1"/>
    <col min="11779" max="11779" width="9.28515625" customWidth="1"/>
    <col min="12034" max="12034" width="17.85546875" customWidth="1"/>
    <col min="12035" max="12035" width="9.28515625" customWidth="1"/>
    <col min="12290" max="12290" width="17.85546875" customWidth="1"/>
    <col min="12291" max="12291" width="9.28515625" customWidth="1"/>
    <col min="12546" max="12546" width="17.85546875" customWidth="1"/>
    <col min="12547" max="12547" width="9.28515625" customWidth="1"/>
    <col min="12802" max="12802" width="17.85546875" customWidth="1"/>
    <col min="12803" max="12803" width="9.28515625" customWidth="1"/>
    <col min="13058" max="13058" width="17.85546875" customWidth="1"/>
    <col min="13059" max="13059" width="9.28515625" customWidth="1"/>
    <col min="13314" max="13314" width="17.85546875" customWidth="1"/>
    <col min="13315" max="13315" width="9.28515625" customWidth="1"/>
    <col min="13570" max="13570" width="17.85546875" customWidth="1"/>
    <col min="13571" max="13571" width="9.28515625" customWidth="1"/>
    <col min="13826" max="13826" width="17.85546875" customWidth="1"/>
    <col min="13827" max="13827" width="9.28515625" customWidth="1"/>
    <col min="14082" max="14082" width="17.85546875" customWidth="1"/>
    <col min="14083" max="14083" width="9.28515625" customWidth="1"/>
    <col min="14338" max="14338" width="17.85546875" customWidth="1"/>
    <col min="14339" max="14339" width="9.28515625" customWidth="1"/>
    <col min="14594" max="14594" width="17.85546875" customWidth="1"/>
    <col min="14595" max="14595" width="9.28515625" customWidth="1"/>
    <col min="14850" max="14850" width="17.85546875" customWidth="1"/>
    <col min="14851" max="14851" width="9.28515625" customWidth="1"/>
    <col min="15106" max="15106" width="17.85546875" customWidth="1"/>
    <col min="15107" max="15107" width="9.28515625" customWidth="1"/>
    <col min="15362" max="15362" width="17.85546875" customWidth="1"/>
    <col min="15363" max="15363" width="9.28515625" customWidth="1"/>
    <col min="15618" max="15618" width="17.85546875" customWidth="1"/>
    <col min="15619" max="15619" width="9.28515625" customWidth="1"/>
    <col min="15874" max="15874" width="17.85546875" customWidth="1"/>
    <col min="15875" max="15875" width="9.28515625" customWidth="1"/>
    <col min="16130" max="16130" width="17.85546875" customWidth="1"/>
    <col min="16131" max="16131" width="9.28515625" customWidth="1"/>
  </cols>
  <sheetData>
    <row r="1" spans="2:15" ht="21" x14ac:dyDescent="0.25">
      <c r="B1" s="6" t="s">
        <v>33</v>
      </c>
    </row>
    <row r="2" spans="2:15" ht="19.5" thickBot="1" x14ac:dyDescent="0.3">
      <c r="B2" s="7" t="s">
        <v>34</v>
      </c>
    </row>
    <row r="3" spans="2:15" ht="16.5" thickBot="1" x14ac:dyDescent="0.3">
      <c r="B3" s="46" t="s">
        <v>74</v>
      </c>
      <c r="C3" s="10" t="s">
        <v>35</v>
      </c>
      <c r="D3" s="11" t="s">
        <v>36</v>
      </c>
      <c r="E3" s="11" t="s">
        <v>37</v>
      </c>
      <c r="F3" s="12" t="s">
        <v>38</v>
      </c>
    </row>
    <row r="4" spans="2:15" ht="15.75" x14ac:dyDescent="0.25">
      <c r="B4" s="13" t="s">
        <v>40</v>
      </c>
      <c r="C4" s="24">
        <v>25</v>
      </c>
      <c r="D4" s="25">
        <v>35</v>
      </c>
      <c r="E4" s="25">
        <v>34</v>
      </c>
      <c r="F4" s="26">
        <v>30</v>
      </c>
    </row>
    <row r="5" spans="2:15" ht="15.75" x14ac:dyDescent="0.25">
      <c r="B5" s="15" t="s">
        <v>42</v>
      </c>
      <c r="C5" s="27">
        <v>28</v>
      </c>
      <c r="D5" s="28">
        <v>38</v>
      </c>
      <c r="E5" s="28">
        <v>24</v>
      </c>
      <c r="F5" s="29">
        <v>36</v>
      </c>
    </row>
    <row r="6" spans="2:15" ht="16.5" thickBot="1" x14ac:dyDescent="0.3">
      <c r="B6" s="16" t="s">
        <v>43</v>
      </c>
      <c r="C6" s="30">
        <v>37</v>
      </c>
      <c r="D6" s="31">
        <v>35</v>
      </c>
      <c r="E6" s="31">
        <v>40</v>
      </c>
      <c r="F6" s="32">
        <v>35</v>
      </c>
    </row>
    <row r="8" spans="2:15" ht="15.75" x14ac:dyDescent="0.25">
      <c r="B8" s="17" t="s">
        <v>29</v>
      </c>
      <c r="C8" s="17" t="s">
        <v>30</v>
      </c>
      <c r="D8" s="17" t="s">
        <v>31</v>
      </c>
      <c r="E8" s="17" t="s">
        <v>32</v>
      </c>
    </row>
    <row r="9" spans="2:15" ht="15.75" x14ac:dyDescent="0.25">
      <c r="B9" s="18">
        <f>SUM(C5:F5)</f>
        <v>126</v>
      </c>
      <c r="C9" s="18">
        <f>COUNTIF(C4:F6,"&lt;30")</f>
        <v>3</v>
      </c>
      <c r="D9" s="18">
        <f>AVERAGEIF(C6:F6,"&gt;36",C6:F6)</f>
        <v>38.5</v>
      </c>
      <c r="E9" s="18" t="str">
        <f>IF(AND(C4&gt;C5,C4&gt;C6),B4,IF(AND(C5&gt;C6,C5&gt;C4),B5,B6))</f>
        <v>Ploce</v>
      </c>
    </row>
    <row r="11" spans="2:15" ht="11.25" customHeight="1" x14ac:dyDescent="0.25">
      <c r="C11" s="9"/>
      <c r="D11" s="9"/>
      <c r="E11" s="9"/>
      <c r="F11" s="9"/>
      <c r="G11" s="9"/>
      <c r="I11" s="9"/>
      <c r="J11" s="9"/>
      <c r="K11" s="9"/>
      <c r="L11" s="9"/>
      <c r="M11" s="9"/>
      <c r="N11" s="9"/>
      <c r="O11" s="9"/>
    </row>
    <row r="12" spans="2:15" ht="15.75" x14ac:dyDescent="0.25">
      <c r="B12" s="8" t="s">
        <v>19</v>
      </c>
      <c r="H12" s="9"/>
    </row>
    <row r="13" spans="2:15" ht="15.75" x14ac:dyDescent="0.25">
      <c r="B13" s="9" t="s">
        <v>70</v>
      </c>
    </row>
    <row r="14" spans="2:15" x14ac:dyDescent="0.25">
      <c r="B14" t="s">
        <v>39</v>
      </c>
    </row>
    <row r="15" spans="2:15" x14ac:dyDescent="0.25">
      <c r="B15" t="s">
        <v>41</v>
      </c>
    </row>
    <row r="16" spans="2:15" x14ac:dyDescent="0.25">
      <c r="B16" t="s">
        <v>65</v>
      </c>
    </row>
    <row r="17" spans="1:2" x14ac:dyDescent="0.25">
      <c r="B17" t="s">
        <v>71</v>
      </c>
    </row>
    <row r="18" spans="1:2" x14ac:dyDescent="0.25">
      <c r="B18" t="s">
        <v>62</v>
      </c>
    </row>
    <row r="19" spans="1:2" x14ac:dyDescent="0.25">
      <c r="B19" t="s">
        <v>63</v>
      </c>
    </row>
    <row r="20" spans="1:2" x14ac:dyDescent="0.25">
      <c r="B20" t="s">
        <v>78</v>
      </c>
    </row>
    <row r="21" spans="1:2" ht="15.75" x14ac:dyDescent="0.25">
      <c r="B21" s="47" t="s">
        <v>64</v>
      </c>
    </row>
    <row r="22" spans="1:2" x14ac:dyDescent="0.25">
      <c r="B22" t="s">
        <v>76</v>
      </c>
    </row>
    <row r="24" spans="1:2" ht="18.75" x14ac:dyDescent="0.3">
      <c r="B24" s="49" t="s">
        <v>79</v>
      </c>
    </row>
    <row r="26" spans="1:2" x14ac:dyDescent="0.25">
      <c r="A26" s="45" t="s">
        <v>77</v>
      </c>
      <c r="B26" t="s">
        <v>80</v>
      </c>
    </row>
  </sheetData>
  <dataValidations count="2">
    <dataValidation type="whole" operator="greaterThanOrEqual" allowBlank="1" showInputMessage="1" showErrorMessage="1" errorTitle="Greska!" error="Vrednost mora biti veca ili jednaka 5!" promptTitle="Unos!" prompt="Vece ili jednako 5!" sqref="WVK983044:WVN983046 IY4:JB6 SU4:SX6 ACQ4:ACT6 AMM4:AMP6 AWI4:AWL6 BGE4:BGH6 BQA4:BQD6 BZW4:BZZ6 CJS4:CJV6 CTO4:CTR6 DDK4:DDN6 DNG4:DNJ6 DXC4:DXF6 EGY4:EHB6 EQU4:EQX6 FAQ4:FAT6 FKM4:FKP6 FUI4:FUL6 GEE4:GEH6 GOA4:GOD6 GXW4:GXZ6 HHS4:HHV6 HRO4:HRR6 IBK4:IBN6 ILG4:ILJ6 IVC4:IVF6 JEY4:JFB6 JOU4:JOX6 JYQ4:JYT6 KIM4:KIP6 KSI4:KSL6 LCE4:LCH6 LMA4:LMD6 LVW4:LVZ6 MFS4:MFV6 MPO4:MPR6 MZK4:MZN6 NJG4:NJJ6 NTC4:NTF6 OCY4:ODB6 OMU4:OMX6 OWQ4:OWT6 PGM4:PGP6 PQI4:PQL6 QAE4:QAH6 QKA4:QKD6 QTW4:QTZ6 RDS4:RDV6 RNO4:RNR6 RXK4:RXN6 SHG4:SHJ6 SRC4:SRF6 TAY4:TBB6 TKU4:TKX6 TUQ4:TUT6 UEM4:UEP6 UOI4:UOL6 UYE4:UYH6 VIA4:VID6 VRW4:VRZ6 WBS4:WBV6 WLO4:WLR6 WVK4:WVN6 C65518:F65520 IY65518:JB65520 SU65518:SX65520 ACQ65518:ACT65520 AMM65518:AMP65520 AWI65518:AWL65520 BGE65518:BGH65520 BQA65518:BQD65520 BZW65518:BZZ65520 CJS65518:CJV65520 CTO65518:CTR65520 DDK65518:DDN65520 DNG65518:DNJ65520 DXC65518:DXF65520 EGY65518:EHB65520 EQU65518:EQX65520 FAQ65518:FAT65520 FKM65518:FKP65520 FUI65518:FUL65520 GEE65518:GEH65520 GOA65518:GOD65520 GXW65518:GXZ65520 HHS65518:HHV65520 HRO65518:HRR65520 IBK65518:IBN65520 ILG65518:ILJ65520 IVC65518:IVF65520 JEY65518:JFB65520 JOU65518:JOX65520 JYQ65518:JYT65520 KIM65518:KIP65520 KSI65518:KSL65520 LCE65518:LCH65520 LMA65518:LMD65520 LVW65518:LVZ65520 MFS65518:MFV65520 MPO65518:MPR65520 MZK65518:MZN65520 NJG65518:NJJ65520 NTC65518:NTF65520 OCY65518:ODB65520 OMU65518:OMX65520 OWQ65518:OWT65520 PGM65518:PGP65520 PQI65518:PQL65520 QAE65518:QAH65520 QKA65518:QKD65520 QTW65518:QTZ65520 RDS65518:RDV65520 RNO65518:RNR65520 RXK65518:RXN65520 SHG65518:SHJ65520 SRC65518:SRF65520 TAY65518:TBB65520 TKU65518:TKX65520 TUQ65518:TUT65520 UEM65518:UEP65520 UOI65518:UOL65520 UYE65518:UYH65520 VIA65518:VID65520 VRW65518:VRZ65520 WBS65518:WBV65520 WLO65518:WLR65520 WVK65518:WVN65520 C131054:F131056 IY131054:JB131056 SU131054:SX131056 ACQ131054:ACT131056 AMM131054:AMP131056 AWI131054:AWL131056 BGE131054:BGH131056 BQA131054:BQD131056 BZW131054:BZZ131056 CJS131054:CJV131056 CTO131054:CTR131056 DDK131054:DDN131056 DNG131054:DNJ131056 DXC131054:DXF131056 EGY131054:EHB131056 EQU131054:EQX131056 FAQ131054:FAT131056 FKM131054:FKP131056 FUI131054:FUL131056 GEE131054:GEH131056 GOA131054:GOD131056 GXW131054:GXZ131056 HHS131054:HHV131056 HRO131054:HRR131056 IBK131054:IBN131056 ILG131054:ILJ131056 IVC131054:IVF131056 JEY131054:JFB131056 JOU131054:JOX131056 JYQ131054:JYT131056 KIM131054:KIP131056 KSI131054:KSL131056 LCE131054:LCH131056 LMA131054:LMD131056 LVW131054:LVZ131056 MFS131054:MFV131056 MPO131054:MPR131056 MZK131054:MZN131056 NJG131054:NJJ131056 NTC131054:NTF131056 OCY131054:ODB131056 OMU131054:OMX131056 OWQ131054:OWT131056 PGM131054:PGP131056 PQI131054:PQL131056 QAE131054:QAH131056 QKA131054:QKD131056 QTW131054:QTZ131056 RDS131054:RDV131056 RNO131054:RNR131056 RXK131054:RXN131056 SHG131054:SHJ131056 SRC131054:SRF131056 TAY131054:TBB131056 TKU131054:TKX131056 TUQ131054:TUT131056 UEM131054:UEP131056 UOI131054:UOL131056 UYE131054:UYH131056 VIA131054:VID131056 VRW131054:VRZ131056 WBS131054:WBV131056 WLO131054:WLR131056 WVK131054:WVN131056 C196590:F196592 IY196590:JB196592 SU196590:SX196592 ACQ196590:ACT196592 AMM196590:AMP196592 AWI196590:AWL196592 BGE196590:BGH196592 BQA196590:BQD196592 BZW196590:BZZ196592 CJS196590:CJV196592 CTO196590:CTR196592 DDK196590:DDN196592 DNG196590:DNJ196592 DXC196590:DXF196592 EGY196590:EHB196592 EQU196590:EQX196592 FAQ196590:FAT196592 FKM196590:FKP196592 FUI196590:FUL196592 GEE196590:GEH196592 GOA196590:GOD196592 GXW196590:GXZ196592 HHS196590:HHV196592 HRO196590:HRR196592 IBK196590:IBN196592 ILG196590:ILJ196592 IVC196590:IVF196592 JEY196590:JFB196592 JOU196590:JOX196592 JYQ196590:JYT196592 KIM196590:KIP196592 KSI196590:KSL196592 LCE196590:LCH196592 LMA196590:LMD196592 LVW196590:LVZ196592 MFS196590:MFV196592 MPO196590:MPR196592 MZK196590:MZN196592 NJG196590:NJJ196592 NTC196590:NTF196592 OCY196590:ODB196592 OMU196590:OMX196592 OWQ196590:OWT196592 PGM196590:PGP196592 PQI196590:PQL196592 QAE196590:QAH196592 QKA196590:QKD196592 QTW196590:QTZ196592 RDS196590:RDV196592 RNO196590:RNR196592 RXK196590:RXN196592 SHG196590:SHJ196592 SRC196590:SRF196592 TAY196590:TBB196592 TKU196590:TKX196592 TUQ196590:TUT196592 UEM196590:UEP196592 UOI196590:UOL196592 UYE196590:UYH196592 VIA196590:VID196592 VRW196590:VRZ196592 WBS196590:WBV196592 WLO196590:WLR196592 WVK196590:WVN196592 C262126:F262128 IY262126:JB262128 SU262126:SX262128 ACQ262126:ACT262128 AMM262126:AMP262128 AWI262126:AWL262128 BGE262126:BGH262128 BQA262126:BQD262128 BZW262126:BZZ262128 CJS262126:CJV262128 CTO262126:CTR262128 DDK262126:DDN262128 DNG262126:DNJ262128 DXC262126:DXF262128 EGY262126:EHB262128 EQU262126:EQX262128 FAQ262126:FAT262128 FKM262126:FKP262128 FUI262126:FUL262128 GEE262126:GEH262128 GOA262126:GOD262128 GXW262126:GXZ262128 HHS262126:HHV262128 HRO262126:HRR262128 IBK262126:IBN262128 ILG262126:ILJ262128 IVC262126:IVF262128 JEY262126:JFB262128 JOU262126:JOX262128 JYQ262126:JYT262128 KIM262126:KIP262128 KSI262126:KSL262128 LCE262126:LCH262128 LMA262126:LMD262128 LVW262126:LVZ262128 MFS262126:MFV262128 MPO262126:MPR262128 MZK262126:MZN262128 NJG262126:NJJ262128 NTC262126:NTF262128 OCY262126:ODB262128 OMU262126:OMX262128 OWQ262126:OWT262128 PGM262126:PGP262128 PQI262126:PQL262128 QAE262126:QAH262128 QKA262126:QKD262128 QTW262126:QTZ262128 RDS262126:RDV262128 RNO262126:RNR262128 RXK262126:RXN262128 SHG262126:SHJ262128 SRC262126:SRF262128 TAY262126:TBB262128 TKU262126:TKX262128 TUQ262126:TUT262128 UEM262126:UEP262128 UOI262126:UOL262128 UYE262126:UYH262128 VIA262126:VID262128 VRW262126:VRZ262128 WBS262126:WBV262128 WLO262126:WLR262128 WVK262126:WVN262128 C327662:F327664 IY327662:JB327664 SU327662:SX327664 ACQ327662:ACT327664 AMM327662:AMP327664 AWI327662:AWL327664 BGE327662:BGH327664 BQA327662:BQD327664 BZW327662:BZZ327664 CJS327662:CJV327664 CTO327662:CTR327664 DDK327662:DDN327664 DNG327662:DNJ327664 DXC327662:DXF327664 EGY327662:EHB327664 EQU327662:EQX327664 FAQ327662:FAT327664 FKM327662:FKP327664 FUI327662:FUL327664 GEE327662:GEH327664 GOA327662:GOD327664 GXW327662:GXZ327664 HHS327662:HHV327664 HRO327662:HRR327664 IBK327662:IBN327664 ILG327662:ILJ327664 IVC327662:IVF327664 JEY327662:JFB327664 JOU327662:JOX327664 JYQ327662:JYT327664 KIM327662:KIP327664 KSI327662:KSL327664 LCE327662:LCH327664 LMA327662:LMD327664 LVW327662:LVZ327664 MFS327662:MFV327664 MPO327662:MPR327664 MZK327662:MZN327664 NJG327662:NJJ327664 NTC327662:NTF327664 OCY327662:ODB327664 OMU327662:OMX327664 OWQ327662:OWT327664 PGM327662:PGP327664 PQI327662:PQL327664 QAE327662:QAH327664 QKA327662:QKD327664 QTW327662:QTZ327664 RDS327662:RDV327664 RNO327662:RNR327664 RXK327662:RXN327664 SHG327662:SHJ327664 SRC327662:SRF327664 TAY327662:TBB327664 TKU327662:TKX327664 TUQ327662:TUT327664 UEM327662:UEP327664 UOI327662:UOL327664 UYE327662:UYH327664 VIA327662:VID327664 VRW327662:VRZ327664 WBS327662:WBV327664 WLO327662:WLR327664 WVK327662:WVN327664 C393198:F393200 IY393198:JB393200 SU393198:SX393200 ACQ393198:ACT393200 AMM393198:AMP393200 AWI393198:AWL393200 BGE393198:BGH393200 BQA393198:BQD393200 BZW393198:BZZ393200 CJS393198:CJV393200 CTO393198:CTR393200 DDK393198:DDN393200 DNG393198:DNJ393200 DXC393198:DXF393200 EGY393198:EHB393200 EQU393198:EQX393200 FAQ393198:FAT393200 FKM393198:FKP393200 FUI393198:FUL393200 GEE393198:GEH393200 GOA393198:GOD393200 GXW393198:GXZ393200 HHS393198:HHV393200 HRO393198:HRR393200 IBK393198:IBN393200 ILG393198:ILJ393200 IVC393198:IVF393200 JEY393198:JFB393200 JOU393198:JOX393200 JYQ393198:JYT393200 KIM393198:KIP393200 KSI393198:KSL393200 LCE393198:LCH393200 LMA393198:LMD393200 LVW393198:LVZ393200 MFS393198:MFV393200 MPO393198:MPR393200 MZK393198:MZN393200 NJG393198:NJJ393200 NTC393198:NTF393200 OCY393198:ODB393200 OMU393198:OMX393200 OWQ393198:OWT393200 PGM393198:PGP393200 PQI393198:PQL393200 QAE393198:QAH393200 QKA393198:QKD393200 QTW393198:QTZ393200 RDS393198:RDV393200 RNO393198:RNR393200 RXK393198:RXN393200 SHG393198:SHJ393200 SRC393198:SRF393200 TAY393198:TBB393200 TKU393198:TKX393200 TUQ393198:TUT393200 UEM393198:UEP393200 UOI393198:UOL393200 UYE393198:UYH393200 VIA393198:VID393200 VRW393198:VRZ393200 WBS393198:WBV393200 WLO393198:WLR393200 WVK393198:WVN393200 C458734:F458736 IY458734:JB458736 SU458734:SX458736 ACQ458734:ACT458736 AMM458734:AMP458736 AWI458734:AWL458736 BGE458734:BGH458736 BQA458734:BQD458736 BZW458734:BZZ458736 CJS458734:CJV458736 CTO458734:CTR458736 DDK458734:DDN458736 DNG458734:DNJ458736 DXC458734:DXF458736 EGY458734:EHB458736 EQU458734:EQX458736 FAQ458734:FAT458736 FKM458734:FKP458736 FUI458734:FUL458736 GEE458734:GEH458736 GOA458734:GOD458736 GXW458734:GXZ458736 HHS458734:HHV458736 HRO458734:HRR458736 IBK458734:IBN458736 ILG458734:ILJ458736 IVC458734:IVF458736 JEY458734:JFB458736 JOU458734:JOX458736 JYQ458734:JYT458736 KIM458734:KIP458736 KSI458734:KSL458736 LCE458734:LCH458736 LMA458734:LMD458736 LVW458734:LVZ458736 MFS458734:MFV458736 MPO458734:MPR458736 MZK458734:MZN458736 NJG458734:NJJ458736 NTC458734:NTF458736 OCY458734:ODB458736 OMU458734:OMX458736 OWQ458734:OWT458736 PGM458734:PGP458736 PQI458734:PQL458736 QAE458734:QAH458736 QKA458734:QKD458736 QTW458734:QTZ458736 RDS458734:RDV458736 RNO458734:RNR458736 RXK458734:RXN458736 SHG458734:SHJ458736 SRC458734:SRF458736 TAY458734:TBB458736 TKU458734:TKX458736 TUQ458734:TUT458736 UEM458734:UEP458736 UOI458734:UOL458736 UYE458734:UYH458736 VIA458734:VID458736 VRW458734:VRZ458736 WBS458734:WBV458736 WLO458734:WLR458736 WVK458734:WVN458736 C524270:F524272 IY524270:JB524272 SU524270:SX524272 ACQ524270:ACT524272 AMM524270:AMP524272 AWI524270:AWL524272 BGE524270:BGH524272 BQA524270:BQD524272 BZW524270:BZZ524272 CJS524270:CJV524272 CTO524270:CTR524272 DDK524270:DDN524272 DNG524270:DNJ524272 DXC524270:DXF524272 EGY524270:EHB524272 EQU524270:EQX524272 FAQ524270:FAT524272 FKM524270:FKP524272 FUI524270:FUL524272 GEE524270:GEH524272 GOA524270:GOD524272 GXW524270:GXZ524272 HHS524270:HHV524272 HRO524270:HRR524272 IBK524270:IBN524272 ILG524270:ILJ524272 IVC524270:IVF524272 JEY524270:JFB524272 JOU524270:JOX524272 JYQ524270:JYT524272 KIM524270:KIP524272 KSI524270:KSL524272 LCE524270:LCH524272 LMA524270:LMD524272 LVW524270:LVZ524272 MFS524270:MFV524272 MPO524270:MPR524272 MZK524270:MZN524272 NJG524270:NJJ524272 NTC524270:NTF524272 OCY524270:ODB524272 OMU524270:OMX524272 OWQ524270:OWT524272 PGM524270:PGP524272 PQI524270:PQL524272 QAE524270:QAH524272 QKA524270:QKD524272 QTW524270:QTZ524272 RDS524270:RDV524272 RNO524270:RNR524272 RXK524270:RXN524272 SHG524270:SHJ524272 SRC524270:SRF524272 TAY524270:TBB524272 TKU524270:TKX524272 TUQ524270:TUT524272 UEM524270:UEP524272 UOI524270:UOL524272 UYE524270:UYH524272 VIA524270:VID524272 VRW524270:VRZ524272 WBS524270:WBV524272 WLO524270:WLR524272 WVK524270:WVN524272 C589806:F589808 IY589806:JB589808 SU589806:SX589808 ACQ589806:ACT589808 AMM589806:AMP589808 AWI589806:AWL589808 BGE589806:BGH589808 BQA589806:BQD589808 BZW589806:BZZ589808 CJS589806:CJV589808 CTO589806:CTR589808 DDK589806:DDN589808 DNG589806:DNJ589808 DXC589806:DXF589808 EGY589806:EHB589808 EQU589806:EQX589808 FAQ589806:FAT589808 FKM589806:FKP589808 FUI589806:FUL589808 GEE589806:GEH589808 GOA589806:GOD589808 GXW589806:GXZ589808 HHS589806:HHV589808 HRO589806:HRR589808 IBK589806:IBN589808 ILG589806:ILJ589808 IVC589806:IVF589808 JEY589806:JFB589808 JOU589806:JOX589808 JYQ589806:JYT589808 KIM589806:KIP589808 KSI589806:KSL589808 LCE589806:LCH589808 LMA589806:LMD589808 LVW589806:LVZ589808 MFS589806:MFV589808 MPO589806:MPR589808 MZK589806:MZN589808 NJG589806:NJJ589808 NTC589806:NTF589808 OCY589806:ODB589808 OMU589806:OMX589808 OWQ589806:OWT589808 PGM589806:PGP589808 PQI589806:PQL589808 QAE589806:QAH589808 QKA589806:QKD589808 QTW589806:QTZ589808 RDS589806:RDV589808 RNO589806:RNR589808 RXK589806:RXN589808 SHG589806:SHJ589808 SRC589806:SRF589808 TAY589806:TBB589808 TKU589806:TKX589808 TUQ589806:TUT589808 UEM589806:UEP589808 UOI589806:UOL589808 UYE589806:UYH589808 VIA589806:VID589808 VRW589806:VRZ589808 WBS589806:WBV589808 WLO589806:WLR589808 WVK589806:WVN589808 C655342:F655344 IY655342:JB655344 SU655342:SX655344 ACQ655342:ACT655344 AMM655342:AMP655344 AWI655342:AWL655344 BGE655342:BGH655344 BQA655342:BQD655344 BZW655342:BZZ655344 CJS655342:CJV655344 CTO655342:CTR655344 DDK655342:DDN655344 DNG655342:DNJ655344 DXC655342:DXF655344 EGY655342:EHB655344 EQU655342:EQX655344 FAQ655342:FAT655344 FKM655342:FKP655344 FUI655342:FUL655344 GEE655342:GEH655344 GOA655342:GOD655344 GXW655342:GXZ655344 HHS655342:HHV655344 HRO655342:HRR655344 IBK655342:IBN655344 ILG655342:ILJ655344 IVC655342:IVF655344 JEY655342:JFB655344 JOU655342:JOX655344 JYQ655342:JYT655344 KIM655342:KIP655344 KSI655342:KSL655344 LCE655342:LCH655344 LMA655342:LMD655344 LVW655342:LVZ655344 MFS655342:MFV655344 MPO655342:MPR655344 MZK655342:MZN655344 NJG655342:NJJ655344 NTC655342:NTF655344 OCY655342:ODB655344 OMU655342:OMX655344 OWQ655342:OWT655344 PGM655342:PGP655344 PQI655342:PQL655344 QAE655342:QAH655344 QKA655342:QKD655344 QTW655342:QTZ655344 RDS655342:RDV655344 RNO655342:RNR655344 RXK655342:RXN655344 SHG655342:SHJ655344 SRC655342:SRF655344 TAY655342:TBB655344 TKU655342:TKX655344 TUQ655342:TUT655344 UEM655342:UEP655344 UOI655342:UOL655344 UYE655342:UYH655344 VIA655342:VID655344 VRW655342:VRZ655344 WBS655342:WBV655344 WLO655342:WLR655344 WVK655342:WVN655344 C720878:F720880 IY720878:JB720880 SU720878:SX720880 ACQ720878:ACT720880 AMM720878:AMP720880 AWI720878:AWL720880 BGE720878:BGH720880 BQA720878:BQD720880 BZW720878:BZZ720880 CJS720878:CJV720880 CTO720878:CTR720880 DDK720878:DDN720880 DNG720878:DNJ720880 DXC720878:DXF720880 EGY720878:EHB720880 EQU720878:EQX720880 FAQ720878:FAT720880 FKM720878:FKP720880 FUI720878:FUL720880 GEE720878:GEH720880 GOA720878:GOD720880 GXW720878:GXZ720880 HHS720878:HHV720880 HRO720878:HRR720880 IBK720878:IBN720880 ILG720878:ILJ720880 IVC720878:IVF720880 JEY720878:JFB720880 JOU720878:JOX720880 JYQ720878:JYT720880 KIM720878:KIP720880 KSI720878:KSL720880 LCE720878:LCH720880 LMA720878:LMD720880 LVW720878:LVZ720880 MFS720878:MFV720880 MPO720878:MPR720880 MZK720878:MZN720880 NJG720878:NJJ720880 NTC720878:NTF720880 OCY720878:ODB720880 OMU720878:OMX720880 OWQ720878:OWT720880 PGM720878:PGP720880 PQI720878:PQL720880 QAE720878:QAH720880 QKA720878:QKD720880 QTW720878:QTZ720880 RDS720878:RDV720880 RNO720878:RNR720880 RXK720878:RXN720880 SHG720878:SHJ720880 SRC720878:SRF720880 TAY720878:TBB720880 TKU720878:TKX720880 TUQ720878:TUT720880 UEM720878:UEP720880 UOI720878:UOL720880 UYE720878:UYH720880 VIA720878:VID720880 VRW720878:VRZ720880 WBS720878:WBV720880 WLO720878:WLR720880 WVK720878:WVN720880 C786414:F786416 IY786414:JB786416 SU786414:SX786416 ACQ786414:ACT786416 AMM786414:AMP786416 AWI786414:AWL786416 BGE786414:BGH786416 BQA786414:BQD786416 BZW786414:BZZ786416 CJS786414:CJV786416 CTO786414:CTR786416 DDK786414:DDN786416 DNG786414:DNJ786416 DXC786414:DXF786416 EGY786414:EHB786416 EQU786414:EQX786416 FAQ786414:FAT786416 FKM786414:FKP786416 FUI786414:FUL786416 GEE786414:GEH786416 GOA786414:GOD786416 GXW786414:GXZ786416 HHS786414:HHV786416 HRO786414:HRR786416 IBK786414:IBN786416 ILG786414:ILJ786416 IVC786414:IVF786416 JEY786414:JFB786416 JOU786414:JOX786416 JYQ786414:JYT786416 KIM786414:KIP786416 KSI786414:KSL786416 LCE786414:LCH786416 LMA786414:LMD786416 LVW786414:LVZ786416 MFS786414:MFV786416 MPO786414:MPR786416 MZK786414:MZN786416 NJG786414:NJJ786416 NTC786414:NTF786416 OCY786414:ODB786416 OMU786414:OMX786416 OWQ786414:OWT786416 PGM786414:PGP786416 PQI786414:PQL786416 QAE786414:QAH786416 QKA786414:QKD786416 QTW786414:QTZ786416 RDS786414:RDV786416 RNO786414:RNR786416 RXK786414:RXN786416 SHG786414:SHJ786416 SRC786414:SRF786416 TAY786414:TBB786416 TKU786414:TKX786416 TUQ786414:TUT786416 UEM786414:UEP786416 UOI786414:UOL786416 UYE786414:UYH786416 VIA786414:VID786416 VRW786414:VRZ786416 WBS786414:WBV786416 WLO786414:WLR786416 WVK786414:WVN786416 C851950:F851952 IY851950:JB851952 SU851950:SX851952 ACQ851950:ACT851952 AMM851950:AMP851952 AWI851950:AWL851952 BGE851950:BGH851952 BQA851950:BQD851952 BZW851950:BZZ851952 CJS851950:CJV851952 CTO851950:CTR851952 DDK851950:DDN851952 DNG851950:DNJ851952 DXC851950:DXF851952 EGY851950:EHB851952 EQU851950:EQX851952 FAQ851950:FAT851952 FKM851950:FKP851952 FUI851950:FUL851952 GEE851950:GEH851952 GOA851950:GOD851952 GXW851950:GXZ851952 HHS851950:HHV851952 HRO851950:HRR851952 IBK851950:IBN851952 ILG851950:ILJ851952 IVC851950:IVF851952 JEY851950:JFB851952 JOU851950:JOX851952 JYQ851950:JYT851952 KIM851950:KIP851952 KSI851950:KSL851952 LCE851950:LCH851952 LMA851950:LMD851952 LVW851950:LVZ851952 MFS851950:MFV851952 MPO851950:MPR851952 MZK851950:MZN851952 NJG851950:NJJ851952 NTC851950:NTF851952 OCY851950:ODB851952 OMU851950:OMX851952 OWQ851950:OWT851952 PGM851950:PGP851952 PQI851950:PQL851952 QAE851950:QAH851952 QKA851950:QKD851952 QTW851950:QTZ851952 RDS851950:RDV851952 RNO851950:RNR851952 RXK851950:RXN851952 SHG851950:SHJ851952 SRC851950:SRF851952 TAY851950:TBB851952 TKU851950:TKX851952 TUQ851950:TUT851952 UEM851950:UEP851952 UOI851950:UOL851952 UYE851950:UYH851952 VIA851950:VID851952 VRW851950:VRZ851952 WBS851950:WBV851952 WLO851950:WLR851952 WVK851950:WVN851952 C917486:F917488 IY917486:JB917488 SU917486:SX917488 ACQ917486:ACT917488 AMM917486:AMP917488 AWI917486:AWL917488 BGE917486:BGH917488 BQA917486:BQD917488 BZW917486:BZZ917488 CJS917486:CJV917488 CTO917486:CTR917488 DDK917486:DDN917488 DNG917486:DNJ917488 DXC917486:DXF917488 EGY917486:EHB917488 EQU917486:EQX917488 FAQ917486:FAT917488 FKM917486:FKP917488 FUI917486:FUL917488 GEE917486:GEH917488 GOA917486:GOD917488 GXW917486:GXZ917488 HHS917486:HHV917488 HRO917486:HRR917488 IBK917486:IBN917488 ILG917486:ILJ917488 IVC917486:IVF917488 JEY917486:JFB917488 JOU917486:JOX917488 JYQ917486:JYT917488 KIM917486:KIP917488 KSI917486:KSL917488 LCE917486:LCH917488 LMA917486:LMD917488 LVW917486:LVZ917488 MFS917486:MFV917488 MPO917486:MPR917488 MZK917486:MZN917488 NJG917486:NJJ917488 NTC917486:NTF917488 OCY917486:ODB917488 OMU917486:OMX917488 OWQ917486:OWT917488 PGM917486:PGP917488 PQI917486:PQL917488 QAE917486:QAH917488 QKA917486:QKD917488 QTW917486:QTZ917488 RDS917486:RDV917488 RNO917486:RNR917488 RXK917486:RXN917488 SHG917486:SHJ917488 SRC917486:SRF917488 TAY917486:TBB917488 TKU917486:TKX917488 TUQ917486:TUT917488 UEM917486:UEP917488 UOI917486:UOL917488 UYE917486:UYH917488 VIA917486:VID917488 VRW917486:VRZ917488 WBS917486:WBV917488 WLO917486:WLR917488 WVK917486:WVN917488 C983022:F983024 IY983022:JB983024 SU983022:SX983024 ACQ983022:ACT983024 AMM983022:AMP983024 AWI983022:AWL983024 BGE983022:BGH983024 BQA983022:BQD983024 BZW983022:BZZ983024 CJS983022:CJV983024 CTO983022:CTR983024 DDK983022:DDN983024 DNG983022:DNJ983024 DXC983022:DXF983024 EGY983022:EHB983024 EQU983022:EQX983024 FAQ983022:FAT983024 FKM983022:FKP983024 FUI983022:FUL983024 GEE983022:GEH983024 GOA983022:GOD983024 GXW983022:GXZ983024 HHS983022:HHV983024 HRO983022:HRR983024 IBK983022:IBN983024 ILG983022:ILJ983024 IVC983022:IVF983024 JEY983022:JFB983024 JOU983022:JOX983024 JYQ983022:JYT983024 KIM983022:KIP983024 KSI983022:KSL983024 LCE983022:LCH983024 LMA983022:LMD983024 LVW983022:LVZ983024 MFS983022:MFV983024 MPO983022:MPR983024 MZK983022:MZN983024 NJG983022:NJJ983024 NTC983022:NTF983024 OCY983022:ODB983024 OMU983022:OMX983024 OWQ983022:OWT983024 PGM983022:PGP983024 PQI983022:PQL983024 QAE983022:QAH983024 QKA983022:QKD983024 QTW983022:QTZ983024 RDS983022:RDV983024 RNO983022:RNR983024 RXK983022:RXN983024 SHG983022:SHJ983024 SRC983022:SRF983024 TAY983022:TBB983024 TKU983022:TKX983024 TUQ983022:TUT983024 UEM983022:UEP983024 UOI983022:UOL983024 UYE983022:UYH983024 VIA983022:VID983024 VRW983022:VRZ983024 WBS983022:WBV983024 WLO983022:WLR983024 WVK983022:WVN983024 C65529:F65531 IY65529:JB65531 SU65529:SX65531 ACQ65529:ACT65531 AMM65529:AMP65531 AWI65529:AWL65531 BGE65529:BGH65531 BQA65529:BQD65531 BZW65529:BZZ65531 CJS65529:CJV65531 CTO65529:CTR65531 DDK65529:DDN65531 DNG65529:DNJ65531 DXC65529:DXF65531 EGY65529:EHB65531 EQU65529:EQX65531 FAQ65529:FAT65531 FKM65529:FKP65531 FUI65529:FUL65531 GEE65529:GEH65531 GOA65529:GOD65531 GXW65529:GXZ65531 HHS65529:HHV65531 HRO65529:HRR65531 IBK65529:IBN65531 ILG65529:ILJ65531 IVC65529:IVF65531 JEY65529:JFB65531 JOU65529:JOX65531 JYQ65529:JYT65531 KIM65529:KIP65531 KSI65529:KSL65531 LCE65529:LCH65531 LMA65529:LMD65531 LVW65529:LVZ65531 MFS65529:MFV65531 MPO65529:MPR65531 MZK65529:MZN65531 NJG65529:NJJ65531 NTC65529:NTF65531 OCY65529:ODB65531 OMU65529:OMX65531 OWQ65529:OWT65531 PGM65529:PGP65531 PQI65529:PQL65531 QAE65529:QAH65531 QKA65529:QKD65531 QTW65529:QTZ65531 RDS65529:RDV65531 RNO65529:RNR65531 RXK65529:RXN65531 SHG65529:SHJ65531 SRC65529:SRF65531 TAY65529:TBB65531 TKU65529:TKX65531 TUQ65529:TUT65531 UEM65529:UEP65531 UOI65529:UOL65531 UYE65529:UYH65531 VIA65529:VID65531 VRW65529:VRZ65531 WBS65529:WBV65531 WLO65529:WLR65531 WVK65529:WVN65531 C131065:F131067 IY131065:JB131067 SU131065:SX131067 ACQ131065:ACT131067 AMM131065:AMP131067 AWI131065:AWL131067 BGE131065:BGH131067 BQA131065:BQD131067 BZW131065:BZZ131067 CJS131065:CJV131067 CTO131065:CTR131067 DDK131065:DDN131067 DNG131065:DNJ131067 DXC131065:DXF131067 EGY131065:EHB131067 EQU131065:EQX131067 FAQ131065:FAT131067 FKM131065:FKP131067 FUI131065:FUL131067 GEE131065:GEH131067 GOA131065:GOD131067 GXW131065:GXZ131067 HHS131065:HHV131067 HRO131065:HRR131067 IBK131065:IBN131067 ILG131065:ILJ131067 IVC131065:IVF131067 JEY131065:JFB131067 JOU131065:JOX131067 JYQ131065:JYT131067 KIM131065:KIP131067 KSI131065:KSL131067 LCE131065:LCH131067 LMA131065:LMD131067 LVW131065:LVZ131067 MFS131065:MFV131067 MPO131065:MPR131067 MZK131065:MZN131067 NJG131065:NJJ131067 NTC131065:NTF131067 OCY131065:ODB131067 OMU131065:OMX131067 OWQ131065:OWT131067 PGM131065:PGP131067 PQI131065:PQL131067 QAE131065:QAH131067 QKA131065:QKD131067 QTW131065:QTZ131067 RDS131065:RDV131067 RNO131065:RNR131067 RXK131065:RXN131067 SHG131065:SHJ131067 SRC131065:SRF131067 TAY131065:TBB131067 TKU131065:TKX131067 TUQ131065:TUT131067 UEM131065:UEP131067 UOI131065:UOL131067 UYE131065:UYH131067 VIA131065:VID131067 VRW131065:VRZ131067 WBS131065:WBV131067 WLO131065:WLR131067 WVK131065:WVN131067 C196601:F196603 IY196601:JB196603 SU196601:SX196603 ACQ196601:ACT196603 AMM196601:AMP196603 AWI196601:AWL196603 BGE196601:BGH196603 BQA196601:BQD196603 BZW196601:BZZ196603 CJS196601:CJV196603 CTO196601:CTR196603 DDK196601:DDN196603 DNG196601:DNJ196603 DXC196601:DXF196603 EGY196601:EHB196603 EQU196601:EQX196603 FAQ196601:FAT196603 FKM196601:FKP196603 FUI196601:FUL196603 GEE196601:GEH196603 GOA196601:GOD196603 GXW196601:GXZ196603 HHS196601:HHV196603 HRO196601:HRR196603 IBK196601:IBN196603 ILG196601:ILJ196603 IVC196601:IVF196603 JEY196601:JFB196603 JOU196601:JOX196603 JYQ196601:JYT196603 KIM196601:KIP196603 KSI196601:KSL196603 LCE196601:LCH196603 LMA196601:LMD196603 LVW196601:LVZ196603 MFS196601:MFV196603 MPO196601:MPR196603 MZK196601:MZN196603 NJG196601:NJJ196603 NTC196601:NTF196603 OCY196601:ODB196603 OMU196601:OMX196603 OWQ196601:OWT196603 PGM196601:PGP196603 PQI196601:PQL196603 QAE196601:QAH196603 QKA196601:QKD196603 QTW196601:QTZ196603 RDS196601:RDV196603 RNO196601:RNR196603 RXK196601:RXN196603 SHG196601:SHJ196603 SRC196601:SRF196603 TAY196601:TBB196603 TKU196601:TKX196603 TUQ196601:TUT196603 UEM196601:UEP196603 UOI196601:UOL196603 UYE196601:UYH196603 VIA196601:VID196603 VRW196601:VRZ196603 WBS196601:WBV196603 WLO196601:WLR196603 WVK196601:WVN196603 C262137:F262139 IY262137:JB262139 SU262137:SX262139 ACQ262137:ACT262139 AMM262137:AMP262139 AWI262137:AWL262139 BGE262137:BGH262139 BQA262137:BQD262139 BZW262137:BZZ262139 CJS262137:CJV262139 CTO262137:CTR262139 DDK262137:DDN262139 DNG262137:DNJ262139 DXC262137:DXF262139 EGY262137:EHB262139 EQU262137:EQX262139 FAQ262137:FAT262139 FKM262137:FKP262139 FUI262137:FUL262139 GEE262137:GEH262139 GOA262137:GOD262139 GXW262137:GXZ262139 HHS262137:HHV262139 HRO262137:HRR262139 IBK262137:IBN262139 ILG262137:ILJ262139 IVC262137:IVF262139 JEY262137:JFB262139 JOU262137:JOX262139 JYQ262137:JYT262139 KIM262137:KIP262139 KSI262137:KSL262139 LCE262137:LCH262139 LMA262137:LMD262139 LVW262137:LVZ262139 MFS262137:MFV262139 MPO262137:MPR262139 MZK262137:MZN262139 NJG262137:NJJ262139 NTC262137:NTF262139 OCY262137:ODB262139 OMU262137:OMX262139 OWQ262137:OWT262139 PGM262137:PGP262139 PQI262137:PQL262139 QAE262137:QAH262139 QKA262137:QKD262139 QTW262137:QTZ262139 RDS262137:RDV262139 RNO262137:RNR262139 RXK262137:RXN262139 SHG262137:SHJ262139 SRC262137:SRF262139 TAY262137:TBB262139 TKU262137:TKX262139 TUQ262137:TUT262139 UEM262137:UEP262139 UOI262137:UOL262139 UYE262137:UYH262139 VIA262137:VID262139 VRW262137:VRZ262139 WBS262137:WBV262139 WLO262137:WLR262139 WVK262137:WVN262139 C327673:F327675 IY327673:JB327675 SU327673:SX327675 ACQ327673:ACT327675 AMM327673:AMP327675 AWI327673:AWL327675 BGE327673:BGH327675 BQA327673:BQD327675 BZW327673:BZZ327675 CJS327673:CJV327675 CTO327673:CTR327675 DDK327673:DDN327675 DNG327673:DNJ327675 DXC327673:DXF327675 EGY327673:EHB327675 EQU327673:EQX327675 FAQ327673:FAT327675 FKM327673:FKP327675 FUI327673:FUL327675 GEE327673:GEH327675 GOA327673:GOD327675 GXW327673:GXZ327675 HHS327673:HHV327675 HRO327673:HRR327675 IBK327673:IBN327675 ILG327673:ILJ327675 IVC327673:IVF327675 JEY327673:JFB327675 JOU327673:JOX327675 JYQ327673:JYT327675 KIM327673:KIP327675 KSI327673:KSL327675 LCE327673:LCH327675 LMA327673:LMD327675 LVW327673:LVZ327675 MFS327673:MFV327675 MPO327673:MPR327675 MZK327673:MZN327675 NJG327673:NJJ327675 NTC327673:NTF327675 OCY327673:ODB327675 OMU327673:OMX327675 OWQ327673:OWT327675 PGM327673:PGP327675 PQI327673:PQL327675 QAE327673:QAH327675 QKA327673:QKD327675 QTW327673:QTZ327675 RDS327673:RDV327675 RNO327673:RNR327675 RXK327673:RXN327675 SHG327673:SHJ327675 SRC327673:SRF327675 TAY327673:TBB327675 TKU327673:TKX327675 TUQ327673:TUT327675 UEM327673:UEP327675 UOI327673:UOL327675 UYE327673:UYH327675 VIA327673:VID327675 VRW327673:VRZ327675 WBS327673:WBV327675 WLO327673:WLR327675 WVK327673:WVN327675 C393209:F393211 IY393209:JB393211 SU393209:SX393211 ACQ393209:ACT393211 AMM393209:AMP393211 AWI393209:AWL393211 BGE393209:BGH393211 BQA393209:BQD393211 BZW393209:BZZ393211 CJS393209:CJV393211 CTO393209:CTR393211 DDK393209:DDN393211 DNG393209:DNJ393211 DXC393209:DXF393211 EGY393209:EHB393211 EQU393209:EQX393211 FAQ393209:FAT393211 FKM393209:FKP393211 FUI393209:FUL393211 GEE393209:GEH393211 GOA393209:GOD393211 GXW393209:GXZ393211 HHS393209:HHV393211 HRO393209:HRR393211 IBK393209:IBN393211 ILG393209:ILJ393211 IVC393209:IVF393211 JEY393209:JFB393211 JOU393209:JOX393211 JYQ393209:JYT393211 KIM393209:KIP393211 KSI393209:KSL393211 LCE393209:LCH393211 LMA393209:LMD393211 LVW393209:LVZ393211 MFS393209:MFV393211 MPO393209:MPR393211 MZK393209:MZN393211 NJG393209:NJJ393211 NTC393209:NTF393211 OCY393209:ODB393211 OMU393209:OMX393211 OWQ393209:OWT393211 PGM393209:PGP393211 PQI393209:PQL393211 QAE393209:QAH393211 QKA393209:QKD393211 QTW393209:QTZ393211 RDS393209:RDV393211 RNO393209:RNR393211 RXK393209:RXN393211 SHG393209:SHJ393211 SRC393209:SRF393211 TAY393209:TBB393211 TKU393209:TKX393211 TUQ393209:TUT393211 UEM393209:UEP393211 UOI393209:UOL393211 UYE393209:UYH393211 VIA393209:VID393211 VRW393209:VRZ393211 WBS393209:WBV393211 WLO393209:WLR393211 WVK393209:WVN393211 C458745:F458747 IY458745:JB458747 SU458745:SX458747 ACQ458745:ACT458747 AMM458745:AMP458747 AWI458745:AWL458747 BGE458745:BGH458747 BQA458745:BQD458747 BZW458745:BZZ458747 CJS458745:CJV458747 CTO458745:CTR458747 DDK458745:DDN458747 DNG458745:DNJ458747 DXC458745:DXF458747 EGY458745:EHB458747 EQU458745:EQX458747 FAQ458745:FAT458747 FKM458745:FKP458747 FUI458745:FUL458747 GEE458745:GEH458747 GOA458745:GOD458747 GXW458745:GXZ458747 HHS458745:HHV458747 HRO458745:HRR458747 IBK458745:IBN458747 ILG458745:ILJ458747 IVC458745:IVF458747 JEY458745:JFB458747 JOU458745:JOX458747 JYQ458745:JYT458747 KIM458745:KIP458747 KSI458745:KSL458747 LCE458745:LCH458747 LMA458745:LMD458747 LVW458745:LVZ458747 MFS458745:MFV458747 MPO458745:MPR458747 MZK458745:MZN458747 NJG458745:NJJ458747 NTC458745:NTF458747 OCY458745:ODB458747 OMU458745:OMX458747 OWQ458745:OWT458747 PGM458745:PGP458747 PQI458745:PQL458747 QAE458745:QAH458747 QKA458745:QKD458747 QTW458745:QTZ458747 RDS458745:RDV458747 RNO458745:RNR458747 RXK458745:RXN458747 SHG458745:SHJ458747 SRC458745:SRF458747 TAY458745:TBB458747 TKU458745:TKX458747 TUQ458745:TUT458747 UEM458745:UEP458747 UOI458745:UOL458747 UYE458745:UYH458747 VIA458745:VID458747 VRW458745:VRZ458747 WBS458745:WBV458747 WLO458745:WLR458747 WVK458745:WVN458747 C524281:F524283 IY524281:JB524283 SU524281:SX524283 ACQ524281:ACT524283 AMM524281:AMP524283 AWI524281:AWL524283 BGE524281:BGH524283 BQA524281:BQD524283 BZW524281:BZZ524283 CJS524281:CJV524283 CTO524281:CTR524283 DDK524281:DDN524283 DNG524281:DNJ524283 DXC524281:DXF524283 EGY524281:EHB524283 EQU524281:EQX524283 FAQ524281:FAT524283 FKM524281:FKP524283 FUI524281:FUL524283 GEE524281:GEH524283 GOA524281:GOD524283 GXW524281:GXZ524283 HHS524281:HHV524283 HRO524281:HRR524283 IBK524281:IBN524283 ILG524281:ILJ524283 IVC524281:IVF524283 JEY524281:JFB524283 JOU524281:JOX524283 JYQ524281:JYT524283 KIM524281:KIP524283 KSI524281:KSL524283 LCE524281:LCH524283 LMA524281:LMD524283 LVW524281:LVZ524283 MFS524281:MFV524283 MPO524281:MPR524283 MZK524281:MZN524283 NJG524281:NJJ524283 NTC524281:NTF524283 OCY524281:ODB524283 OMU524281:OMX524283 OWQ524281:OWT524283 PGM524281:PGP524283 PQI524281:PQL524283 QAE524281:QAH524283 QKA524281:QKD524283 QTW524281:QTZ524283 RDS524281:RDV524283 RNO524281:RNR524283 RXK524281:RXN524283 SHG524281:SHJ524283 SRC524281:SRF524283 TAY524281:TBB524283 TKU524281:TKX524283 TUQ524281:TUT524283 UEM524281:UEP524283 UOI524281:UOL524283 UYE524281:UYH524283 VIA524281:VID524283 VRW524281:VRZ524283 WBS524281:WBV524283 WLO524281:WLR524283 WVK524281:WVN524283 C589817:F589819 IY589817:JB589819 SU589817:SX589819 ACQ589817:ACT589819 AMM589817:AMP589819 AWI589817:AWL589819 BGE589817:BGH589819 BQA589817:BQD589819 BZW589817:BZZ589819 CJS589817:CJV589819 CTO589817:CTR589819 DDK589817:DDN589819 DNG589817:DNJ589819 DXC589817:DXF589819 EGY589817:EHB589819 EQU589817:EQX589819 FAQ589817:FAT589819 FKM589817:FKP589819 FUI589817:FUL589819 GEE589817:GEH589819 GOA589817:GOD589819 GXW589817:GXZ589819 HHS589817:HHV589819 HRO589817:HRR589819 IBK589817:IBN589819 ILG589817:ILJ589819 IVC589817:IVF589819 JEY589817:JFB589819 JOU589817:JOX589819 JYQ589817:JYT589819 KIM589817:KIP589819 KSI589817:KSL589819 LCE589817:LCH589819 LMA589817:LMD589819 LVW589817:LVZ589819 MFS589817:MFV589819 MPO589817:MPR589819 MZK589817:MZN589819 NJG589817:NJJ589819 NTC589817:NTF589819 OCY589817:ODB589819 OMU589817:OMX589819 OWQ589817:OWT589819 PGM589817:PGP589819 PQI589817:PQL589819 QAE589817:QAH589819 QKA589817:QKD589819 QTW589817:QTZ589819 RDS589817:RDV589819 RNO589817:RNR589819 RXK589817:RXN589819 SHG589817:SHJ589819 SRC589817:SRF589819 TAY589817:TBB589819 TKU589817:TKX589819 TUQ589817:TUT589819 UEM589817:UEP589819 UOI589817:UOL589819 UYE589817:UYH589819 VIA589817:VID589819 VRW589817:VRZ589819 WBS589817:WBV589819 WLO589817:WLR589819 WVK589817:WVN589819 C655353:F655355 IY655353:JB655355 SU655353:SX655355 ACQ655353:ACT655355 AMM655353:AMP655355 AWI655353:AWL655355 BGE655353:BGH655355 BQA655353:BQD655355 BZW655353:BZZ655355 CJS655353:CJV655355 CTO655353:CTR655355 DDK655353:DDN655355 DNG655353:DNJ655355 DXC655353:DXF655355 EGY655353:EHB655355 EQU655353:EQX655355 FAQ655353:FAT655355 FKM655353:FKP655355 FUI655353:FUL655355 GEE655353:GEH655355 GOA655353:GOD655355 GXW655353:GXZ655355 HHS655353:HHV655355 HRO655353:HRR655355 IBK655353:IBN655355 ILG655353:ILJ655355 IVC655353:IVF655355 JEY655353:JFB655355 JOU655353:JOX655355 JYQ655353:JYT655355 KIM655353:KIP655355 KSI655353:KSL655355 LCE655353:LCH655355 LMA655353:LMD655355 LVW655353:LVZ655355 MFS655353:MFV655355 MPO655353:MPR655355 MZK655353:MZN655355 NJG655353:NJJ655355 NTC655353:NTF655355 OCY655353:ODB655355 OMU655353:OMX655355 OWQ655353:OWT655355 PGM655353:PGP655355 PQI655353:PQL655355 QAE655353:QAH655355 QKA655353:QKD655355 QTW655353:QTZ655355 RDS655353:RDV655355 RNO655353:RNR655355 RXK655353:RXN655355 SHG655353:SHJ655355 SRC655353:SRF655355 TAY655353:TBB655355 TKU655353:TKX655355 TUQ655353:TUT655355 UEM655353:UEP655355 UOI655353:UOL655355 UYE655353:UYH655355 VIA655353:VID655355 VRW655353:VRZ655355 WBS655353:WBV655355 WLO655353:WLR655355 WVK655353:WVN655355 C720889:F720891 IY720889:JB720891 SU720889:SX720891 ACQ720889:ACT720891 AMM720889:AMP720891 AWI720889:AWL720891 BGE720889:BGH720891 BQA720889:BQD720891 BZW720889:BZZ720891 CJS720889:CJV720891 CTO720889:CTR720891 DDK720889:DDN720891 DNG720889:DNJ720891 DXC720889:DXF720891 EGY720889:EHB720891 EQU720889:EQX720891 FAQ720889:FAT720891 FKM720889:FKP720891 FUI720889:FUL720891 GEE720889:GEH720891 GOA720889:GOD720891 GXW720889:GXZ720891 HHS720889:HHV720891 HRO720889:HRR720891 IBK720889:IBN720891 ILG720889:ILJ720891 IVC720889:IVF720891 JEY720889:JFB720891 JOU720889:JOX720891 JYQ720889:JYT720891 KIM720889:KIP720891 KSI720889:KSL720891 LCE720889:LCH720891 LMA720889:LMD720891 LVW720889:LVZ720891 MFS720889:MFV720891 MPO720889:MPR720891 MZK720889:MZN720891 NJG720889:NJJ720891 NTC720889:NTF720891 OCY720889:ODB720891 OMU720889:OMX720891 OWQ720889:OWT720891 PGM720889:PGP720891 PQI720889:PQL720891 QAE720889:QAH720891 QKA720889:QKD720891 QTW720889:QTZ720891 RDS720889:RDV720891 RNO720889:RNR720891 RXK720889:RXN720891 SHG720889:SHJ720891 SRC720889:SRF720891 TAY720889:TBB720891 TKU720889:TKX720891 TUQ720889:TUT720891 UEM720889:UEP720891 UOI720889:UOL720891 UYE720889:UYH720891 VIA720889:VID720891 VRW720889:VRZ720891 WBS720889:WBV720891 WLO720889:WLR720891 WVK720889:WVN720891 C786425:F786427 IY786425:JB786427 SU786425:SX786427 ACQ786425:ACT786427 AMM786425:AMP786427 AWI786425:AWL786427 BGE786425:BGH786427 BQA786425:BQD786427 BZW786425:BZZ786427 CJS786425:CJV786427 CTO786425:CTR786427 DDK786425:DDN786427 DNG786425:DNJ786427 DXC786425:DXF786427 EGY786425:EHB786427 EQU786425:EQX786427 FAQ786425:FAT786427 FKM786425:FKP786427 FUI786425:FUL786427 GEE786425:GEH786427 GOA786425:GOD786427 GXW786425:GXZ786427 HHS786425:HHV786427 HRO786425:HRR786427 IBK786425:IBN786427 ILG786425:ILJ786427 IVC786425:IVF786427 JEY786425:JFB786427 JOU786425:JOX786427 JYQ786425:JYT786427 KIM786425:KIP786427 KSI786425:KSL786427 LCE786425:LCH786427 LMA786425:LMD786427 LVW786425:LVZ786427 MFS786425:MFV786427 MPO786425:MPR786427 MZK786425:MZN786427 NJG786425:NJJ786427 NTC786425:NTF786427 OCY786425:ODB786427 OMU786425:OMX786427 OWQ786425:OWT786427 PGM786425:PGP786427 PQI786425:PQL786427 QAE786425:QAH786427 QKA786425:QKD786427 QTW786425:QTZ786427 RDS786425:RDV786427 RNO786425:RNR786427 RXK786425:RXN786427 SHG786425:SHJ786427 SRC786425:SRF786427 TAY786425:TBB786427 TKU786425:TKX786427 TUQ786425:TUT786427 UEM786425:UEP786427 UOI786425:UOL786427 UYE786425:UYH786427 VIA786425:VID786427 VRW786425:VRZ786427 WBS786425:WBV786427 WLO786425:WLR786427 WVK786425:WVN786427 C851961:F851963 IY851961:JB851963 SU851961:SX851963 ACQ851961:ACT851963 AMM851961:AMP851963 AWI851961:AWL851963 BGE851961:BGH851963 BQA851961:BQD851963 BZW851961:BZZ851963 CJS851961:CJV851963 CTO851961:CTR851963 DDK851961:DDN851963 DNG851961:DNJ851963 DXC851961:DXF851963 EGY851961:EHB851963 EQU851961:EQX851963 FAQ851961:FAT851963 FKM851961:FKP851963 FUI851961:FUL851963 GEE851961:GEH851963 GOA851961:GOD851963 GXW851961:GXZ851963 HHS851961:HHV851963 HRO851961:HRR851963 IBK851961:IBN851963 ILG851961:ILJ851963 IVC851961:IVF851963 JEY851961:JFB851963 JOU851961:JOX851963 JYQ851961:JYT851963 KIM851961:KIP851963 KSI851961:KSL851963 LCE851961:LCH851963 LMA851961:LMD851963 LVW851961:LVZ851963 MFS851961:MFV851963 MPO851961:MPR851963 MZK851961:MZN851963 NJG851961:NJJ851963 NTC851961:NTF851963 OCY851961:ODB851963 OMU851961:OMX851963 OWQ851961:OWT851963 PGM851961:PGP851963 PQI851961:PQL851963 QAE851961:QAH851963 QKA851961:QKD851963 QTW851961:QTZ851963 RDS851961:RDV851963 RNO851961:RNR851963 RXK851961:RXN851963 SHG851961:SHJ851963 SRC851961:SRF851963 TAY851961:TBB851963 TKU851961:TKX851963 TUQ851961:TUT851963 UEM851961:UEP851963 UOI851961:UOL851963 UYE851961:UYH851963 VIA851961:VID851963 VRW851961:VRZ851963 WBS851961:WBV851963 WLO851961:WLR851963 WVK851961:WVN851963 C917497:F917499 IY917497:JB917499 SU917497:SX917499 ACQ917497:ACT917499 AMM917497:AMP917499 AWI917497:AWL917499 BGE917497:BGH917499 BQA917497:BQD917499 BZW917497:BZZ917499 CJS917497:CJV917499 CTO917497:CTR917499 DDK917497:DDN917499 DNG917497:DNJ917499 DXC917497:DXF917499 EGY917497:EHB917499 EQU917497:EQX917499 FAQ917497:FAT917499 FKM917497:FKP917499 FUI917497:FUL917499 GEE917497:GEH917499 GOA917497:GOD917499 GXW917497:GXZ917499 HHS917497:HHV917499 HRO917497:HRR917499 IBK917497:IBN917499 ILG917497:ILJ917499 IVC917497:IVF917499 JEY917497:JFB917499 JOU917497:JOX917499 JYQ917497:JYT917499 KIM917497:KIP917499 KSI917497:KSL917499 LCE917497:LCH917499 LMA917497:LMD917499 LVW917497:LVZ917499 MFS917497:MFV917499 MPO917497:MPR917499 MZK917497:MZN917499 NJG917497:NJJ917499 NTC917497:NTF917499 OCY917497:ODB917499 OMU917497:OMX917499 OWQ917497:OWT917499 PGM917497:PGP917499 PQI917497:PQL917499 QAE917497:QAH917499 QKA917497:QKD917499 QTW917497:QTZ917499 RDS917497:RDV917499 RNO917497:RNR917499 RXK917497:RXN917499 SHG917497:SHJ917499 SRC917497:SRF917499 TAY917497:TBB917499 TKU917497:TKX917499 TUQ917497:TUT917499 UEM917497:UEP917499 UOI917497:UOL917499 UYE917497:UYH917499 VIA917497:VID917499 VRW917497:VRZ917499 WBS917497:WBV917499 WLO917497:WLR917499 WVK917497:WVN917499 C983033:F983035 IY983033:JB983035 SU983033:SX983035 ACQ983033:ACT983035 AMM983033:AMP983035 AWI983033:AWL983035 BGE983033:BGH983035 BQA983033:BQD983035 BZW983033:BZZ983035 CJS983033:CJV983035 CTO983033:CTR983035 DDK983033:DDN983035 DNG983033:DNJ983035 DXC983033:DXF983035 EGY983033:EHB983035 EQU983033:EQX983035 FAQ983033:FAT983035 FKM983033:FKP983035 FUI983033:FUL983035 GEE983033:GEH983035 GOA983033:GOD983035 GXW983033:GXZ983035 HHS983033:HHV983035 HRO983033:HRR983035 IBK983033:IBN983035 ILG983033:ILJ983035 IVC983033:IVF983035 JEY983033:JFB983035 JOU983033:JOX983035 JYQ983033:JYT983035 KIM983033:KIP983035 KSI983033:KSL983035 LCE983033:LCH983035 LMA983033:LMD983035 LVW983033:LVZ983035 MFS983033:MFV983035 MPO983033:MPR983035 MZK983033:MZN983035 NJG983033:NJJ983035 NTC983033:NTF983035 OCY983033:ODB983035 OMU983033:OMX983035 OWQ983033:OWT983035 PGM983033:PGP983035 PQI983033:PQL983035 QAE983033:QAH983035 QKA983033:QKD983035 QTW983033:QTZ983035 RDS983033:RDV983035 RNO983033:RNR983035 RXK983033:RXN983035 SHG983033:SHJ983035 SRC983033:SRF983035 TAY983033:TBB983035 TKU983033:TKX983035 TUQ983033:TUT983035 UEM983033:UEP983035 UOI983033:UOL983035 UYE983033:UYH983035 VIA983033:VID983035 VRW983033:VRZ983035 WBS983033:WBV983035 WLO983033:WLR983035 WVK983033:WVN983035 C65540:F65542 IY65540:JB65542 SU65540:SX65542 ACQ65540:ACT65542 AMM65540:AMP65542 AWI65540:AWL65542 BGE65540:BGH65542 BQA65540:BQD65542 BZW65540:BZZ65542 CJS65540:CJV65542 CTO65540:CTR65542 DDK65540:DDN65542 DNG65540:DNJ65542 DXC65540:DXF65542 EGY65540:EHB65542 EQU65540:EQX65542 FAQ65540:FAT65542 FKM65540:FKP65542 FUI65540:FUL65542 GEE65540:GEH65542 GOA65540:GOD65542 GXW65540:GXZ65542 HHS65540:HHV65542 HRO65540:HRR65542 IBK65540:IBN65542 ILG65540:ILJ65542 IVC65540:IVF65542 JEY65540:JFB65542 JOU65540:JOX65542 JYQ65540:JYT65542 KIM65540:KIP65542 KSI65540:KSL65542 LCE65540:LCH65542 LMA65540:LMD65542 LVW65540:LVZ65542 MFS65540:MFV65542 MPO65540:MPR65542 MZK65540:MZN65542 NJG65540:NJJ65542 NTC65540:NTF65542 OCY65540:ODB65542 OMU65540:OMX65542 OWQ65540:OWT65542 PGM65540:PGP65542 PQI65540:PQL65542 QAE65540:QAH65542 QKA65540:QKD65542 QTW65540:QTZ65542 RDS65540:RDV65542 RNO65540:RNR65542 RXK65540:RXN65542 SHG65540:SHJ65542 SRC65540:SRF65542 TAY65540:TBB65542 TKU65540:TKX65542 TUQ65540:TUT65542 UEM65540:UEP65542 UOI65540:UOL65542 UYE65540:UYH65542 VIA65540:VID65542 VRW65540:VRZ65542 WBS65540:WBV65542 WLO65540:WLR65542 WVK65540:WVN65542 C131076:F131078 IY131076:JB131078 SU131076:SX131078 ACQ131076:ACT131078 AMM131076:AMP131078 AWI131076:AWL131078 BGE131076:BGH131078 BQA131076:BQD131078 BZW131076:BZZ131078 CJS131076:CJV131078 CTO131076:CTR131078 DDK131076:DDN131078 DNG131076:DNJ131078 DXC131076:DXF131078 EGY131076:EHB131078 EQU131076:EQX131078 FAQ131076:FAT131078 FKM131076:FKP131078 FUI131076:FUL131078 GEE131076:GEH131078 GOA131076:GOD131078 GXW131076:GXZ131078 HHS131076:HHV131078 HRO131076:HRR131078 IBK131076:IBN131078 ILG131076:ILJ131078 IVC131076:IVF131078 JEY131076:JFB131078 JOU131076:JOX131078 JYQ131076:JYT131078 KIM131076:KIP131078 KSI131076:KSL131078 LCE131076:LCH131078 LMA131076:LMD131078 LVW131076:LVZ131078 MFS131076:MFV131078 MPO131076:MPR131078 MZK131076:MZN131078 NJG131076:NJJ131078 NTC131076:NTF131078 OCY131076:ODB131078 OMU131076:OMX131078 OWQ131076:OWT131078 PGM131076:PGP131078 PQI131076:PQL131078 QAE131076:QAH131078 QKA131076:QKD131078 QTW131076:QTZ131078 RDS131076:RDV131078 RNO131076:RNR131078 RXK131076:RXN131078 SHG131076:SHJ131078 SRC131076:SRF131078 TAY131076:TBB131078 TKU131076:TKX131078 TUQ131076:TUT131078 UEM131076:UEP131078 UOI131076:UOL131078 UYE131076:UYH131078 VIA131076:VID131078 VRW131076:VRZ131078 WBS131076:WBV131078 WLO131076:WLR131078 WVK131076:WVN131078 C196612:F196614 IY196612:JB196614 SU196612:SX196614 ACQ196612:ACT196614 AMM196612:AMP196614 AWI196612:AWL196614 BGE196612:BGH196614 BQA196612:BQD196614 BZW196612:BZZ196614 CJS196612:CJV196614 CTO196612:CTR196614 DDK196612:DDN196614 DNG196612:DNJ196614 DXC196612:DXF196614 EGY196612:EHB196614 EQU196612:EQX196614 FAQ196612:FAT196614 FKM196612:FKP196614 FUI196612:FUL196614 GEE196612:GEH196614 GOA196612:GOD196614 GXW196612:GXZ196614 HHS196612:HHV196614 HRO196612:HRR196614 IBK196612:IBN196614 ILG196612:ILJ196614 IVC196612:IVF196614 JEY196612:JFB196614 JOU196612:JOX196614 JYQ196612:JYT196614 KIM196612:KIP196614 KSI196612:KSL196614 LCE196612:LCH196614 LMA196612:LMD196614 LVW196612:LVZ196614 MFS196612:MFV196614 MPO196612:MPR196614 MZK196612:MZN196614 NJG196612:NJJ196614 NTC196612:NTF196614 OCY196612:ODB196614 OMU196612:OMX196614 OWQ196612:OWT196614 PGM196612:PGP196614 PQI196612:PQL196614 QAE196612:QAH196614 QKA196612:QKD196614 QTW196612:QTZ196614 RDS196612:RDV196614 RNO196612:RNR196614 RXK196612:RXN196614 SHG196612:SHJ196614 SRC196612:SRF196614 TAY196612:TBB196614 TKU196612:TKX196614 TUQ196612:TUT196614 UEM196612:UEP196614 UOI196612:UOL196614 UYE196612:UYH196614 VIA196612:VID196614 VRW196612:VRZ196614 WBS196612:WBV196614 WLO196612:WLR196614 WVK196612:WVN196614 C262148:F262150 IY262148:JB262150 SU262148:SX262150 ACQ262148:ACT262150 AMM262148:AMP262150 AWI262148:AWL262150 BGE262148:BGH262150 BQA262148:BQD262150 BZW262148:BZZ262150 CJS262148:CJV262150 CTO262148:CTR262150 DDK262148:DDN262150 DNG262148:DNJ262150 DXC262148:DXF262150 EGY262148:EHB262150 EQU262148:EQX262150 FAQ262148:FAT262150 FKM262148:FKP262150 FUI262148:FUL262150 GEE262148:GEH262150 GOA262148:GOD262150 GXW262148:GXZ262150 HHS262148:HHV262150 HRO262148:HRR262150 IBK262148:IBN262150 ILG262148:ILJ262150 IVC262148:IVF262150 JEY262148:JFB262150 JOU262148:JOX262150 JYQ262148:JYT262150 KIM262148:KIP262150 KSI262148:KSL262150 LCE262148:LCH262150 LMA262148:LMD262150 LVW262148:LVZ262150 MFS262148:MFV262150 MPO262148:MPR262150 MZK262148:MZN262150 NJG262148:NJJ262150 NTC262148:NTF262150 OCY262148:ODB262150 OMU262148:OMX262150 OWQ262148:OWT262150 PGM262148:PGP262150 PQI262148:PQL262150 QAE262148:QAH262150 QKA262148:QKD262150 QTW262148:QTZ262150 RDS262148:RDV262150 RNO262148:RNR262150 RXK262148:RXN262150 SHG262148:SHJ262150 SRC262148:SRF262150 TAY262148:TBB262150 TKU262148:TKX262150 TUQ262148:TUT262150 UEM262148:UEP262150 UOI262148:UOL262150 UYE262148:UYH262150 VIA262148:VID262150 VRW262148:VRZ262150 WBS262148:WBV262150 WLO262148:WLR262150 WVK262148:WVN262150 C327684:F327686 IY327684:JB327686 SU327684:SX327686 ACQ327684:ACT327686 AMM327684:AMP327686 AWI327684:AWL327686 BGE327684:BGH327686 BQA327684:BQD327686 BZW327684:BZZ327686 CJS327684:CJV327686 CTO327684:CTR327686 DDK327684:DDN327686 DNG327684:DNJ327686 DXC327684:DXF327686 EGY327684:EHB327686 EQU327684:EQX327686 FAQ327684:FAT327686 FKM327684:FKP327686 FUI327684:FUL327686 GEE327684:GEH327686 GOA327684:GOD327686 GXW327684:GXZ327686 HHS327684:HHV327686 HRO327684:HRR327686 IBK327684:IBN327686 ILG327684:ILJ327686 IVC327684:IVF327686 JEY327684:JFB327686 JOU327684:JOX327686 JYQ327684:JYT327686 KIM327684:KIP327686 KSI327684:KSL327686 LCE327684:LCH327686 LMA327684:LMD327686 LVW327684:LVZ327686 MFS327684:MFV327686 MPO327684:MPR327686 MZK327684:MZN327686 NJG327684:NJJ327686 NTC327684:NTF327686 OCY327684:ODB327686 OMU327684:OMX327686 OWQ327684:OWT327686 PGM327684:PGP327686 PQI327684:PQL327686 QAE327684:QAH327686 QKA327684:QKD327686 QTW327684:QTZ327686 RDS327684:RDV327686 RNO327684:RNR327686 RXK327684:RXN327686 SHG327684:SHJ327686 SRC327684:SRF327686 TAY327684:TBB327686 TKU327684:TKX327686 TUQ327684:TUT327686 UEM327684:UEP327686 UOI327684:UOL327686 UYE327684:UYH327686 VIA327684:VID327686 VRW327684:VRZ327686 WBS327684:WBV327686 WLO327684:WLR327686 WVK327684:WVN327686 C393220:F393222 IY393220:JB393222 SU393220:SX393222 ACQ393220:ACT393222 AMM393220:AMP393222 AWI393220:AWL393222 BGE393220:BGH393222 BQA393220:BQD393222 BZW393220:BZZ393222 CJS393220:CJV393222 CTO393220:CTR393222 DDK393220:DDN393222 DNG393220:DNJ393222 DXC393220:DXF393222 EGY393220:EHB393222 EQU393220:EQX393222 FAQ393220:FAT393222 FKM393220:FKP393222 FUI393220:FUL393222 GEE393220:GEH393222 GOA393220:GOD393222 GXW393220:GXZ393222 HHS393220:HHV393222 HRO393220:HRR393222 IBK393220:IBN393222 ILG393220:ILJ393222 IVC393220:IVF393222 JEY393220:JFB393222 JOU393220:JOX393222 JYQ393220:JYT393222 KIM393220:KIP393222 KSI393220:KSL393222 LCE393220:LCH393222 LMA393220:LMD393222 LVW393220:LVZ393222 MFS393220:MFV393222 MPO393220:MPR393222 MZK393220:MZN393222 NJG393220:NJJ393222 NTC393220:NTF393222 OCY393220:ODB393222 OMU393220:OMX393222 OWQ393220:OWT393222 PGM393220:PGP393222 PQI393220:PQL393222 QAE393220:QAH393222 QKA393220:QKD393222 QTW393220:QTZ393222 RDS393220:RDV393222 RNO393220:RNR393222 RXK393220:RXN393222 SHG393220:SHJ393222 SRC393220:SRF393222 TAY393220:TBB393222 TKU393220:TKX393222 TUQ393220:TUT393222 UEM393220:UEP393222 UOI393220:UOL393222 UYE393220:UYH393222 VIA393220:VID393222 VRW393220:VRZ393222 WBS393220:WBV393222 WLO393220:WLR393222 WVK393220:WVN393222 C458756:F458758 IY458756:JB458758 SU458756:SX458758 ACQ458756:ACT458758 AMM458756:AMP458758 AWI458756:AWL458758 BGE458756:BGH458758 BQA458756:BQD458758 BZW458756:BZZ458758 CJS458756:CJV458758 CTO458756:CTR458758 DDK458756:DDN458758 DNG458756:DNJ458758 DXC458756:DXF458758 EGY458756:EHB458758 EQU458756:EQX458758 FAQ458756:FAT458758 FKM458756:FKP458758 FUI458756:FUL458758 GEE458756:GEH458758 GOA458756:GOD458758 GXW458756:GXZ458758 HHS458756:HHV458758 HRO458756:HRR458758 IBK458756:IBN458758 ILG458756:ILJ458758 IVC458756:IVF458758 JEY458756:JFB458758 JOU458756:JOX458758 JYQ458756:JYT458758 KIM458756:KIP458758 KSI458756:KSL458758 LCE458756:LCH458758 LMA458756:LMD458758 LVW458756:LVZ458758 MFS458756:MFV458758 MPO458756:MPR458758 MZK458756:MZN458758 NJG458756:NJJ458758 NTC458756:NTF458758 OCY458756:ODB458758 OMU458756:OMX458758 OWQ458756:OWT458758 PGM458756:PGP458758 PQI458756:PQL458758 QAE458756:QAH458758 QKA458756:QKD458758 QTW458756:QTZ458758 RDS458756:RDV458758 RNO458756:RNR458758 RXK458756:RXN458758 SHG458756:SHJ458758 SRC458756:SRF458758 TAY458756:TBB458758 TKU458756:TKX458758 TUQ458756:TUT458758 UEM458756:UEP458758 UOI458756:UOL458758 UYE458756:UYH458758 VIA458756:VID458758 VRW458756:VRZ458758 WBS458756:WBV458758 WLO458756:WLR458758 WVK458756:WVN458758 C524292:F524294 IY524292:JB524294 SU524292:SX524294 ACQ524292:ACT524294 AMM524292:AMP524294 AWI524292:AWL524294 BGE524292:BGH524294 BQA524292:BQD524294 BZW524292:BZZ524294 CJS524292:CJV524294 CTO524292:CTR524294 DDK524292:DDN524294 DNG524292:DNJ524294 DXC524292:DXF524294 EGY524292:EHB524294 EQU524292:EQX524294 FAQ524292:FAT524294 FKM524292:FKP524294 FUI524292:FUL524294 GEE524292:GEH524294 GOA524292:GOD524294 GXW524292:GXZ524294 HHS524292:HHV524294 HRO524292:HRR524294 IBK524292:IBN524294 ILG524292:ILJ524294 IVC524292:IVF524294 JEY524292:JFB524294 JOU524292:JOX524294 JYQ524292:JYT524294 KIM524292:KIP524294 KSI524292:KSL524294 LCE524292:LCH524294 LMA524292:LMD524294 LVW524292:LVZ524294 MFS524292:MFV524294 MPO524292:MPR524294 MZK524292:MZN524294 NJG524292:NJJ524294 NTC524292:NTF524294 OCY524292:ODB524294 OMU524292:OMX524294 OWQ524292:OWT524294 PGM524292:PGP524294 PQI524292:PQL524294 QAE524292:QAH524294 QKA524292:QKD524294 QTW524292:QTZ524294 RDS524292:RDV524294 RNO524292:RNR524294 RXK524292:RXN524294 SHG524292:SHJ524294 SRC524292:SRF524294 TAY524292:TBB524294 TKU524292:TKX524294 TUQ524292:TUT524294 UEM524292:UEP524294 UOI524292:UOL524294 UYE524292:UYH524294 VIA524292:VID524294 VRW524292:VRZ524294 WBS524292:WBV524294 WLO524292:WLR524294 WVK524292:WVN524294 C589828:F589830 IY589828:JB589830 SU589828:SX589830 ACQ589828:ACT589830 AMM589828:AMP589830 AWI589828:AWL589830 BGE589828:BGH589830 BQA589828:BQD589830 BZW589828:BZZ589830 CJS589828:CJV589830 CTO589828:CTR589830 DDK589828:DDN589830 DNG589828:DNJ589830 DXC589828:DXF589830 EGY589828:EHB589830 EQU589828:EQX589830 FAQ589828:FAT589830 FKM589828:FKP589830 FUI589828:FUL589830 GEE589828:GEH589830 GOA589828:GOD589830 GXW589828:GXZ589830 HHS589828:HHV589830 HRO589828:HRR589830 IBK589828:IBN589830 ILG589828:ILJ589830 IVC589828:IVF589830 JEY589828:JFB589830 JOU589828:JOX589830 JYQ589828:JYT589830 KIM589828:KIP589830 KSI589828:KSL589830 LCE589828:LCH589830 LMA589828:LMD589830 LVW589828:LVZ589830 MFS589828:MFV589830 MPO589828:MPR589830 MZK589828:MZN589830 NJG589828:NJJ589830 NTC589828:NTF589830 OCY589828:ODB589830 OMU589828:OMX589830 OWQ589828:OWT589830 PGM589828:PGP589830 PQI589828:PQL589830 QAE589828:QAH589830 QKA589828:QKD589830 QTW589828:QTZ589830 RDS589828:RDV589830 RNO589828:RNR589830 RXK589828:RXN589830 SHG589828:SHJ589830 SRC589828:SRF589830 TAY589828:TBB589830 TKU589828:TKX589830 TUQ589828:TUT589830 UEM589828:UEP589830 UOI589828:UOL589830 UYE589828:UYH589830 VIA589828:VID589830 VRW589828:VRZ589830 WBS589828:WBV589830 WLO589828:WLR589830 WVK589828:WVN589830 C655364:F655366 IY655364:JB655366 SU655364:SX655366 ACQ655364:ACT655366 AMM655364:AMP655366 AWI655364:AWL655366 BGE655364:BGH655366 BQA655364:BQD655366 BZW655364:BZZ655366 CJS655364:CJV655366 CTO655364:CTR655366 DDK655364:DDN655366 DNG655364:DNJ655366 DXC655364:DXF655366 EGY655364:EHB655366 EQU655364:EQX655366 FAQ655364:FAT655366 FKM655364:FKP655366 FUI655364:FUL655366 GEE655364:GEH655366 GOA655364:GOD655366 GXW655364:GXZ655366 HHS655364:HHV655366 HRO655364:HRR655366 IBK655364:IBN655366 ILG655364:ILJ655366 IVC655364:IVF655366 JEY655364:JFB655366 JOU655364:JOX655366 JYQ655364:JYT655366 KIM655364:KIP655366 KSI655364:KSL655366 LCE655364:LCH655366 LMA655364:LMD655366 LVW655364:LVZ655366 MFS655364:MFV655366 MPO655364:MPR655366 MZK655364:MZN655366 NJG655364:NJJ655366 NTC655364:NTF655366 OCY655364:ODB655366 OMU655364:OMX655366 OWQ655364:OWT655366 PGM655364:PGP655366 PQI655364:PQL655366 QAE655364:QAH655366 QKA655364:QKD655366 QTW655364:QTZ655366 RDS655364:RDV655366 RNO655364:RNR655366 RXK655364:RXN655366 SHG655364:SHJ655366 SRC655364:SRF655366 TAY655364:TBB655366 TKU655364:TKX655366 TUQ655364:TUT655366 UEM655364:UEP655366 UOI655364:UOL655366 UYE655364:UYH655366 VIA655364:VID655366 VRW655364:VRZ655366 WBS655364:WBV655366 WLO655364:WLR655366 WVK655364:WVN655366 C720900:F720902 IY720900:JB720902 SU720900:SX720902 ACQ720900:ACT720902 AMM720900:AMP720902 AWI720900:AWL720902 BGE720900:BGH720902 BQA720900:BQD720902 BZW720900:BZZ720902 CJS720900:CJV720902 CTO720900:CTR720902 DDK720900:DDN720902 DNG720900:DNJ720902 DXC720900:DXF720902 EGY720900:EHB720902 EQU720900:EQX720902 FAQ720900:FAT720902 FKM720900:FKP720902 FUI720900:FUL720902 GEE720900:GEH720902 GOA720900:GOD720902 GXW720900:GXZ720902 HHS720900:HHV720902 HRO720900:HRR720902 IBK720900:IBN720902 ILG720900:ILJ720902 IVC720900:IVF720902 JEY720900:JFB720902 JOU720900:JOX720902 JYQ720900:JYT720902 KIM720900:KIP720902 KSI720900:KSL720902 LCE720900:LCH720902 LMA720900:LMD720902 LVW720900:LVZ720902 MFS720900:MFV720902 MPO720900:MPR720902 MZK720900:MZN720902 NJG720900:NJJ720902 NTC720900:NTF720902 OCY720900:ODB720902 OMU720900:OMX720902 OWQ720900:OWT720902 PGM720900:PGP720902 PQI720900:PQL720902 QAE720900:QAH720902 QKA720900:QKD720902 QTW720900:QTZ720902 RDS720900:RDV720902 RNO720900:RNR720902 RXK720900:RXN720902 SHG720900:SHJ720902 SRC720900:SRF720902 TAY720900:TBB720902 TKU720900:TKX720902 TUQ720900:TUT720902 UEM720900:UEP720902 UOI720900:UOL720902 UYE720900:UYH720902 VIA720900:VID720902 VRW720900:VRZ720902 WBS720900:WBV720902 WLO720900:WLR720902 WVK720900:WVN720902 C786436:F786438 IY786436:JB786438 SU786436:SX786438 ACQ786436:ACT786438 AMM786436:AMP786438 AWI786436:AWL786438 BGE786436:BGH786438 BQA786436:BQD786438 BZW786436:BZZ786438 CJS786436:CJV786438 CTO786436:CTR786438 DDK786436:DDN786438 DNG786436:DNJ786438 DXC786436:DXF786438 EGY786436:EHB786438 EQU786436:EQX786438 FAQ786436:FAT786438 FKM786436:FKP786438 FUI786436:FUL786438 GEE786436:GEH786438 GOA786436:GOD786438 GXW786436:GXZ786438 HHS786436:HHV786438 HRO786436:HRR786438 IBK786436:IBN786438 ILG786436:ILJ786438 IVC786436:IVF786438 JEY786436:JFB786438 JOU786436:JOX786438 JYQ786436:JYT786438 KIM786436:KIP786438 KSI786436:KSL786438 LCE786436:LCH786438 LMA786436:LMD786438 LVW786436:LVZ786438 MFS786436:MFV786438 MPO786436:MPR786438 MZK786436:MZN786438 NJG786436:NJJ786438 NTC786436:NTF786438 OCY786436:ODB786438 OMU786436:OMX786438 OWQ786436:OWT786438 PGM786436:PGP786438 PQI786436:PQL786438 QAE786436:QAH786438 QKA786436:QKD786438 QTW786436:QTZ786438 RDS786436:RDV786438 RNO786436:RNR786438 RXK786436:RXN786438 SHG786436:SHJ786438 SRC786436:SRF786438 TAY786436:TBB786438 TKU786436:TKX786438 TUQ786436:TUT786438 UEM786436:UEP786438 UOI786436:UOL786438 UYE786436:UYH786438 VIA786436:VID786438 VRW786436:VRZ786438 WBS786436:WBV786438 WLO786436:WLR786438 WVK786436:WVN786438 C851972:F851974 IY851972:JB851974 SU851972:SX851974 ACQ851972:ACT851974 AMM851972:AMP851974 AWI851972:AWL851974 BGE851972:BGH851974 BQA851972:BQD851974 BZW851972:BZZ851974 CJS851972:CJV851974 CTO851972:CTR851974 DDK851972:DDN851974 DNG851972:DNJ851974 DXC851972:DXF851974 EGY851972:EHB851974 EQU851972:EQX851974 FAQ851972:FAT851974 FKM851972:FKP851974 FUI851972:FUL851974 GEE851972:GEH851974 GOA851972:GOD851974 GXW851972:GXZ851974 HHS851972:HHV851974 HRO851972:HRR851974 IBK851972:IBN851974 ILG851972:ILJ851974 IVC851972:IVF851974 JEY851972:JFB851974 JOU851972:JOX851974 JYQ851972:JYT851974 KIM851972:KIP851974 KSI851972:KSL851974 LCE851972:LCH851974 LMA851972:LMD851974 LVW851972:LVZ851974 MFS851972:MFV851974 MPO851972:MPR851974 MZK851972:MZN851974 NJG851972:NJJ851974 NTC851972:NTF851974 OCY851972:ODB851974 OMU851972:OMX851974 OWQ851972:OWT851974 PGM851972:PGP851974 PQI851972:PQL851974 QAE851972:QAH851974 QKA851972:QKD851974 QTW851972:QTZ851974 RDS851972:RDV851974 RNO851972:RNR851974 RXK851972:RXN851974 SHG851972:SHJ851974 SRC851972:SRF851974 TAY851972:TBB851974 TKU851972:TKX851974 TUQ851972:TUT851974 UEM851972:UEP851974 UOI851972:UOL851974 UYE851972:UYH851974 VIA851972:VID851974 VRW851972:VRZ851974 WBS851972:WBV851974 WLO851972:WLR851974 WVK851972:WVN851974 C917508:F917510 IY917508:JB917510 SU917508:SX917510 ACQ917508:ACT917510 AMM917508:AMP917510 AWI917508:AWL917510 BGE917508:BGH917510 BQA917508:BQD917510 BZW917508:BZZ917510 CJS917508:CJV917510 CTO917508:CTR917510 DDK917508:DDN917510 DNG917508:DNJ917510 DXC917508:DXF917510 EGY917508:EHB917510 EQU917508:EQX917510 FAQ917508:FAT917510 FKM917508:FKP917510 FUI917508:FUL917510 GEE917508:GEH917510 GOA917508:GOD917510 GXW917508:GXZ917510 HHS917508:HHV917510 HRO917508:HRR917510 IBK917508:IBN917510 ILG917508:ILJ917510 IVC917508:IVF917510 JEY917508:JFB917510 JOU917508:JOX917510 JYQ917508:JYT917510 KIM917508:KIP917510 KSI917508:KSL917510 LCE917508:LCH917510 LMA917508:LMD917510 LVW917508:LVZ917510 MFS917508:MFV917510 MPO917508:MPR917510 MZK917508:MZN917510 NJG917508:NJJ917510 NTC917508:NTF917510 OCY917508:ODB917510 OMU917508:OMX917510 OWQ917508:OWT917510 PGM917508:PGP917510 PQI917508:PQL917510 QAE917508:QAH917510 QKA917508:QKD917510 QTW917508:QTZ917510 RDS917508:RDV917510 RNO917508:RNR917510 RXK917508:RXN917510 SHG917508:SHJ917510 SRC917508:SRF917510 TAY917508:TBB917510 TKU917508:TKX917510 TUQ917508:TUT917510 UEM917508:UEP917510 UOI917508:UOL917510 UYE917508:UYH917510 VIA917508:VID917510 VRW917508:VRZ917510 WBS917508:WBV917510 WLO917508:WLR917510 WVK917508:WVN917510 C983044:F983046 IY983044:JB983046 SU983044:SX983046 ACQ983044:ACT983046 AMM983044:AMP983046 AWI983044:AWL983046 BGE983044:BGH983046 BQA983044:BQD983046 BZW983044:BZZ983046 CJS983044:CJV983046 CTO983044:CTR983046 DDK983044:DDN983046 DNG983044:DNJ983046 DXC983044:DXF983046 EGY983044:EHB983046 EQU983044:EQX983046 FAQ983044:FAT983046 FKM983044:FKP983046 FUI983044:FUL983046 GEE983044:GEH983046 GOA983044:GOD983046 GXW983044:GXZ983046 HHS983044:HHV983046 HRO983044:HRR983046 IBK983044:IBN983046 ILG983044:ILJ983046 IVC983044:IVF983046 JEY983044:JFB983046 JOU983044:JOX983046 JYQ983044:JYT983046 KIM983044:KIP983046 KSI983044:KSL983046 LCE983044:LCH983046 LMA983044:LMD983046 LVW983044:LVZ983046 MFS983044:MFV983046 MPO983044:MPR983046 MZK983044:MZN983046 NJG983044:NJJ983046 NTC983044:NTF983046 OCY983044:ODB983046 OMU983044:OMX983046 OWQ983044:OWT983046 PGM983044:PGP983046 PQI983044:PQL983046 QAE983044:QAH983046 QKA983044:QKD983046 QTW983044:QTZ983046 RDS983044:RDV983046 RNO983044:RNR983046 RXK983044:RXN983046 SHG983044:SHJ983046 SRC983044:SRF983046 TAY983044:TBB983046 TKU983044:TKX983046 TUQ983044:TUT983046 UEM983044:UEP983046 UOI983044:UOL983046 UYE983044:UYH983046 VIA983044:VID983046 VRW983044:VRZ983046 WBS983044:WBV983046 WLO983044:WLR983046">
      <formula1>5</formula1>
    </dataValidation>
    <dataValidation type="whole" operator="greaterThanOrEqual" allowBlank="1" showInputMessage="1" showErrorMessage="1" errorTitle="Greška!" error="Unet podataka je &gt;=50" promptTitle="Pravilo" prompt="Podatak ne sme biti &gt;=50" sqref="C4:F6">
      <formula1>50</formula1>
    </dataValidation>
  </dataValidations>
  <pageMargins left="0" right="0.19685039370078741" top="0" bottom="0" header="0" footer="0"/>
  <pageSetup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25183AB-28D1-4846-A3B0-697FE4F4577E}">
            <x14:iconSet custom="1">
              <x14:cfvo type="percent">
                <xm:f>0</xm:f>
              </x14:cfvo>
              <x14:cfvo type="num">
                <xm:f>40</xm:f>
              </x14:cfvo>
              <x14:cfvo type="num">
                <xm:f>40</xm:f>
              </x14:cfvo>
              <x14:cfIcon iconSet="NoIcons" iconId="0"/>
              <x14:cfIcon iconSet="NoIcons" iconId="0"/>
              <x14:cfIcon iconSet="3TrafficLights1" iconId="2"/>
            </x14:iconSet>
          </x14:cfRule>
          <xm:sqref>C4:F6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33"/>
  <sheetViews>
    <sheetView workbookViewId="0">
      <selection activeCell="A25" sqref="A25"/>
    </sheetView>
  </sheetViews>
  <sheetFormatPr defaultRowHeight="15" x14ac:dyDescent="0.25"/>
  <cols>
    <col min="1" max="1" width="8" style="1" customWidth="1"/>
    <col min="2" max="2" width="6.42578125" customWidth="1"/>
    <col min="3" max="3" width="10.42578125" bestFit="1" customWidth="1"/>
    <col min="4" max="4" width="6.85546875" bestFit="1" customWidth="1"/>
    <col min="5" max="5" width="8.140625" bestFit="1" customWidth="1"/>
    <col min="6" max="6" width="9.28515625" bestFit="1" customWidth="1"/>
    <col min="7" max="7" width="10.28515625" customWidth="1"/>
    <col min="8" max="8" width="32.42578125" customWidth="1"/>
    <col min="9" max="9" width="11.5703125" customWidth="1"/>
    <col min="10" max="10" width="13" customWidth="1"/>
    <col min="11" max="11" width="17.42578125" customWidth="1"/>
  </cols>
  <sheetData>
    <row r="1" spans="1:16" s="2" customFormat="1" ht="45" customHeight="1" x14ac:dyDescent="0.25">
      <c r="A1" s="21" t="s">
        <v>17</v>
      </c>
      <c r="B1" s="21" t="s">
        <v>9</v>
      </c>
      <c r="C1" s="21" t="s">
        <v>10</v>
      </c>
      <c r="D1" s="21" t="s">
        <v>11</v>
      </c>
      <c r="E1" s="21" t="s">
        <v>12</v>
      </c>
      <c r="F1" s="21" t="s">
        <v>13</v>
      </c>
      <c r="G1" s="21" t="s">
        <v>14</v>
      </c>
      <c r="H1" s="21" t="s">
        <v>81</v>
      </c>
      <c r="I1" s="21" t="s">
        <v>15</v>
      </c>
      <c r="J1" s="21" t="s">
        <v>16</v>
      </c>
    </row>
    <row r="2" spans="1:16" x14ac:dyDescent="0.25">
      <c r="A2" s="4" t="s">
        <v>0</v>
      </c>
      <c r="B2" s="3">
        <v>5</v>
      </c>
      <c r="C2" s="3">
        <v>2</v>
      </c>
      <c r="D2" s="3">
        <v>3</v>
      </c>
      <c r="E2" s="3">
        <v>5</v>
      </c>
      <c r="F2" s="3">
        <v>2</v>
      </c>
      <c r="G2" s="3"/>
      <c r="H2" s="50"/>
      <c r="I2" s="3"/>
      <c r="J2" s="3"/>
    </row>
    <row r="3" spans="1:16" x14ac:dyDescent="0.25">
      <c r="A3" s="4" t="s">
        <v>1</v>
      </c>
      <c r="B3" s="3">
        <v>2</v>
      </c>
      <c r="C3" s="3">
        <v>4</v>
      </c>
      <c r="D3" s="3">
        <v>2</v>
      </c>
      <c r="E3" s="3">
        <v>5</v>
      </c>
      <c r="F3" s="3">
        <v>2</v>
      </c>
      <c r="G3" s="3"/>
      <c r="H3" s="50"/>
      <c r="P3" s="19"/>
    </row>
    <row r="4" spans="1:16" x14ac:dyDescent="0.25">
      <c r="A4" s="4" t="s">
        <v>2</v>
      </c>
      <c r="B4" s="3">
        <v>1</v>
      </c>
      <c r="C4" s="3">
        <v>5</v>
      </c>
      <c r="D4" s="3">
        <v>2</v>
      </c>
      <c r="E4" s="3">
        <v>5</v>
      </c>
      <c r="F4" s="3">
        <v>1</v>
      </c>
      <c r="G4" s="3"/>
      <c r="H4" s="50"/>
      <c r="P4" s="5"/>
    </row>
    <row r="5" spans="1:16" x14ac:dyDescent="0.25">
      <c r="A5" s="4" t="s">
        <v>3</v>
      </c>
      <c r="B5" s="3">
        <v>4</v>
      </c>
      <c r="C5" s="3">
        <v>3</v>
      </c>
      <c r="D5" s="3">
        <v>2</v>
      </c>
      <c r="E5" s="3">
        <v>4</v>
      </c>
      <c r="F5" s="3">
        <v>2</v>
      </c>
      <c r="G5" s="3"/>
      <c r="H5" s="50"/>
      <c r="P5" s="5"/>
    </row>
    <row r="6" spans="1:16" x14ac:dyDescent="0.25">
      <c r="A6" s="4" t="s">
        <v>4</v>
      </c>
      <c r="B6" s="3">
        <v>5</v>
      </c>
      <c r="C6" s="3">
        <v>3</v>
      </c>
      <c r="D6" s="3">
        <v>1</v>
      </c>
      <c r="E6" s="3">
        <v>5</v>
      </c>
      <c r="F6" s="3">
        <v>3</v>
      </c>
      <c r="G6" s="3"/>
      <c r="H6" s="50"/>
      <c r="P6" s="5"/>
    </row>
    <row r="7" spans="1:16" x14ac:dyDescent="0.25">
      <c r="A7" s="4" t="s">
        <v>5</v>
      </c>
      <c r="B7" s="3">
        <v>2</v>
      </c>
      <c r="C7" s="3">
        <v>1</v>
      </c>
      <c r="D7" s="3">
        <v>5</v>
      </c>
      <c r="E7" s="3">
        <v>2</v>
      </c>
      <c r="F7" s="3">
        <v>5</v>
      </c>
      <c r="G7" s="3"/>
      <c r="H7" s="50"/>
      <c r="P7" s="5"/>
    </row>
    <row r="8" spans="1:16" x14ac:dyDescent="0.25">
      <c r="A8" s="4" t="s">
        <v>6</v>
      </c>
      <c r="B8" s="3">
        <v>3</v>
      </c>
      <c r="C8" s="3">
        <v>2</v>
      </c>
      <c r="D8" s="3">
        <v>4</v>
      </c>
      <c r="E8" s="3">
        <v>1</v>
      </c>
      <c r="F8" s="3">
        <v>4</v>
      </c>
      <c r="G8" s="3"/>
      <c r="H8" s="50"/>
      <c r="P8" s="5"/>
    </row>
    <row r="9" spans="1:16" x14ac:dyDescent="0.25">
      <c r="A9" s="4" t="s">
        <v>7</v>
      </c>
      <c r="B9" s="3">
        <v>3</v>
      </c>
      <c r="C9" s="3">
        <v>5</v>
      </c>
      <c r="D9" s="3">
        <v>3</v>
      </c>
      <c r="E9" s="3">
        <v>4</v>
      </c>
      <c r="F9" s="3">
        <v>1</v>
      </c>
      <c r="G9" s="3"/>
      <c r="H9" s="50"/>
      <c r="P9" s="5"/>
    </row>
    <row r="10" spans="1:16" x14ac:dyDescent="0.25">
      <c r="A10" s="4" t="s">
        <v>8</v>
      </c>
      <c r="B10" s="3">
        <v>5</v>
      </c>
      <c r="C10" s="3">
        <v>4</v>
      </c>
      <c r="D10" s="3">
        <v>3</v>
      </c>
      <c r="E10" s="3">
        <v>4</v>
      </c>
      <c r="F10" s="3">
        <v>2</v>
      </c>
      <c r="G10" s="3"/>
      <c r="H10" s="50"/>
    </row>
    <row r="11" spans="1:16" ht="7.5" customHeight="1" x14ac:dyDescent="0.25">
      <c r="A11"/>
    </row>
    <row r="12" spans="1:16" x14ac:dyDescent="0.25">
      <c r="A12"/>
    </row>
    <row r="13" spans="1:16" x14ac:dyDescent="0.25">
      <c r="A13"/>
    </row>
    <row r="14" spans="1:16" x14ac:dyDescent="0.25">
      <c r="A14"/>
    </row>
    <row r="15" spans="1:16" x14ac:dyDescent="0.25">
      <c r="A15"/>
    </row>
    <row r="16" spans="1:16" x14ac:dyDescent="0.25">
      <c r="A16" s="20"/>
      <c r="B16" s="51" t="s">
        <v>84</v>
      </c>
      <c r="C16" s="19"/>
      <c r="D16" s="19"/>
      <c r="E16" s="19"/>
      <c r="F16" s="19"/>
      <c r="G16" s="19"/>
    </row>
    <row r="17" spans="1:7" x14ac:dyDescent="0.25">
      <c r="A17" s="22">
        <v>1</v>
      </c>
      <c r="B17" s="5" t="s">
        <v>82</v>
      </c>
      <c r="C17" s="5"/>
      <c r="D17" s="5"/>
      <c r="E17" s="5"/>
      <c r="F17" s="5"/>
      <c r="G17" s="5"/>
    </row>
    <row r="18" spans="1:7" x14ac:dyDescent="0.25">
      <c r="A18" s="22">
        <v>2</v>
      </c>
      <c r="B18" s="5" t="s">
        <v>44</v>
      </c>
      <c r="C18" s="5"/>
      <c r="D18" s="5"/>
      <c r="E18" s="5"/>
      <c r="F18" s="5"/>
      <c r="G18" s="5"/>
    </row>
    <row r="19" spans="1:7" x14ac:dyDescent="0.25">
      <c r="A19" s="22">
        <v>3</v>
      </c>
      <c r="B19" s="5" t="s">
        <v>83</v>
      </c>
      <c r="C19" s="5"/>
      <c r="D19" s="5"/>
      <c r="E19" s="5"/>
      <c r="F19" s="5"/>
      <c r="G19" s="5"/>
    </row>
    <row r="20" spans="1:7" x14ac:dyDescent="0.25">
      <c r="A20" s="22">
        <v>4</v>
      </c>
      <c r="B20" s="5" t="s">
        <v>45</v>
      </c>
      <c r="C20" s="5"/>
      <c r="D20" s="5"/>
      <c r="E20" s="5"/>
      <c r="F20" s="5"/>
      <c r="G20" s="5"/>
    </row>
    <row r="21" spans="1:7" x14ac:dyDescent="0.25">
      <c r="A21" s="22">
        <v>5</v>
      </c>
      <c r="B21" s="5" t="s">
        <v>46</v>
      </c>
      <c r="C21" s="5"/>
      <c r="D21" s="5"/>
      <c r="E21" s="5"/>
      <c r="F21" s="5"/>
      <c r="G21" s="5"/>
    </row>
    <row r="22" spans="1:7" x14ac:dyDescent="0.25">
      <c r="A22" s="22">
        <v>6</v>
      </c>
      <c r="B22" s="5" t="s">
        <v>47</v>
      </c>
      <c r="C22" s="5"/>
      <c r="D22" s="5"/>
      <c r="E22" s="5"/>
      <c r="F22" s="5"/>
      <c r="G22" s="5"/>
    </row>
    <row r="23" spans="1:7" x14ac:dyDescent="0.25">
      <c r="A23" s="22">
        <v>7</v>
      </c>
      <c r="B23" s="5" t="s">
        <v>85</v>
      </c>
      <c r="C23" s="5"/>
      <c r="D23" s="5"/>
      <c r="E23" s="5"/>
      <c r="F23" s="5"/>
    </row>
    <row r="24" spans="1:7" x14ac:dyDescent="0.25">
      <c r="A24" s="22">
        <v>8</v>
      </c>
      <c r="B24" s="5" t="s">
        <v>88</v>
      </c>
    </row>
    <row r="25" spans="1:7" ht="18.75" x14ac:dyDescent="0.3">
      <c r="A25"/>
      <c r="B25" s="52"/>
    </row>
    <row r="26" spans="1:7" x14ac:dyDescent="0.25">
      <c r="A26" s="45"/>
    </row>
    <row r="27" spans="1:7" x14ac:dyDescent="0.25">
      <c r="A27"/>
    </row>
    <row r="28" spans="1:7" x14ac:dyDescent="0.25">
      <c r="A28"/>
    </row>
    <row r="29" spans="1:7" x14ac:dyDescent="0.25">
      <c r="A29"/>
    </row>
    <row r="30" spans="1:7" x14ac:dyDescent="0.25">
      <c r="A30"/>
    </row>
    <row r="31" spans="1:7" x14ac:dyDescent="0.25">
      <c r="A31"/>
    </row>
    <row r="32" spans="1:7" x14ac:dyDescent="0.25">
      <c r="A32"/>
    </row>
    <row r="33" spans="1:1" x14ac:dyDescent="0.25">
      <c r="A3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24"/>
  <sheetViews>
    <sheetView workbookViewId="0">
      <selection activeCell="L8" sqref="L8"/>
    </sheetView>
  </sheetViews>
  <sheetFormatPr defaultRowHeight="15" x14ac:dyDescent="0.25"/>
  <cols>
    <col min="1" max="1" width="8" style="1" customWidth="1"/>
    <col min="2" max="2" width="6.42578125" customWidth="1"/>
    <col min="3" max="3" width="10.42578125" bestFit="1" customWidth="1"/>
    <col min="4" max="4" width="6.85546875" bestFit="1" customWidth="1"/>
    <col min="5" max="5" width="8.140625" bestFit="1" customWidth="1"/>
    <col min="6" max="6" width="9.28515625" bestFit="1" customWidth="1"/>
    <col min="7" max="7" width="10.28515625" customWidth="1"/>
    <col min="8" max="8" width="32.42578125" customWidth="1"/>
    <col min="9" max="9" width="11.5703125" customWidth="1"/>
    <col min="10" max="10" width="13" customWidth="1"/>
    <col min="11" max="11" width="17.42578125" customWidth="1"/>
  </cols>
  <sheetData>
    <row r="1" spans="1:16" s="2" customFormat="1" ht="45" customHeight="1" x14ac:dyDescent="0.25">
      <c r="A1" s="21" t="s">
        <v>17</v>
      </c>
      <c r="B1" s="21" t="s">
        <v>9</v>
      </c>
      <c r="C1" s="21" t="s">
        <v>10</v>
      </c>
      <c r="D1" s="21" t="s">
        <v>11</v>
      </c>
      <c r="E1" s="21" t="s">
        <v>12</v>
      </c>
      <c r="F1" s="21" t="s">
        <v>13</v>
      </c>
      <c r="G1" s="21" t="s">
        <v>14</v>
      </c>
      <c r="H1" s="21" t="s">
        <v>81</v>
      </c>
      <c r="I1" s="21" t="s">
        <v>15</v>
      </c>
      <c r="J1" s="21" t="s">
        <v>16</v>
      </c>
    </row>
    <row r="2" spans="1:16" x14ac:dyDescent="0.25">
      <c r="A2" s="4" t="s">
        <v>0</v>
      </c>
      <c r="B2" s="3">
        <v>5</v>
      </c>
      <c r="C2" s="3">
        <v>2</v>
      </c>
      <c r="D2" s="3">
        <v>3</v>
      </c>
      <c r="E2" s="3">
        <v>5</v>
      </c>
      <c r="F2" s="3">
        <v>2</v>
      </c>
      <c r="G2" s="3">
        <f>COUNTIF(B2:F2,1)</f>
        <v>0</v>
      </c>
      <c r="H2" s="50">
        <f>IF(G2=0,AVERAGE(B2:F2),"nedovoljan")</f>
        <v>3.4</v>
      </c>
      <c r="I2" s="3">
        <f>COUNTIF(B2:B10,1)</f>
        <v>1</v>
      </c>
      <c r="J2" s="3">
        <f>COUNTIF(G2:G10,"&gt;0")</f>
        <v>5</v>
      </c>
    </row>
    <row r="3" spans="1:16" x14ac:dyDescent="0.25">
      <c r="A3" s="4" t="s">
        <v>1</v>
      </c>
      <c r="B3" s="3">
        <v>2</v>
      </c>
      <c r="C3" s="3">
        <v>4</v>
      </c>
      <c r="D3" s="3">
        <v>2</v>
      </c>
      <c r="E3" s="3">
        <v>5</v>
      </c>
      <c r="F3" s="3">
        <v>2</v>
      </c>
      <c r="G3" s="3">
        <f t="shared" ref="G3:G10" si="0">COUNTIF(B3:F3,1)</f>
        <v>0</v>
      </c>
      <c r="H3" s="50">
        <f t="shared" ref="H3:H10" si="1">IF(G3=0,AVERAGE(B3:F3),"nedovoljan")</f>
        <v>3</v>
      </c>
      <c r="P3" s="19"/>
    </row>
    <row r="4" spans="1:16" x14ac:dyDescent="0.25">
      <c r="A4" s="4" t="s">
        <v>2</v>
      </c>
      <c r="B4" s="3">
        <v>1</v>
      </c>
      <c r="C4" s="3">
        <v>5</v>
      </c>
      <c r="D4" s="3">
        <v>2</v>
      </c>
      <c r="E4" s="3">
        <v>5</v>
      </c>
      <c r="F4" s="3">
        <v>1</v>
      </c>
      <c r="G4" s="3">
        <f t="shared" si="0"/>
        <v>2</v>
      </c>
      <c r="H4" s="50" t="str">
        <f t="shared" si="1"/>
        <v>nedovoljan</v>
      </c>
      <c r="P4" s="5"/>
    </row>
    <row r="5" spans="1:16" x14ac:dyDescent="0.25">
      <c r="A5" s="4" t="s">
        <v>3</v>
      </c>
      <c r="B5" s="3">
        <v>4</v>
      </c>
      <c r="C5" s="3">
        <v>3</v>
      </c>
      <c r="D5" s="3">
        <v>2</v>
      </c>
      <c r="E5" s="3">
        <v>4</v>
      </c>
      <c r="F5" s="3">
        <v>2</v>
      </c>
      <c r="G5" s="3">
        <f t="shared" si="0"/>
        <v>0</v>
      </c>
      <c r="H5" s="50">
        <f t="shared" si="1"/>
        <v>3</v>
      </c>
      <c r="P5" s="5"/>
    </row>
    <row r="6" spans="1:16" x14ac:dyDescent="0.25">
      <c r="A6" s="4" t="s">
        <v>4</v>
      </c>
      <c r="B6" s="3">
        <v>5</v>
      </c>
      <c r="C6" s="3">
        <v>3</v>
      </c>
      <c r="D6" s="3">
        <v>1</v>
      </c>
      <c r="E6" s="3">
        <v>5</v>
      </c>
      <c r="F6" s="3">
        <v>3</v>
      </c>
      <c r="G6" s="3">
        <f t="shared" si="0"/>
        <v>1</v>
      </c>
      <c r="H6" s="50" t="str">
        <f t="shared" si="1"/>
        <v>nedovoljan</v>
      </c>
      <c r="P6" s="5"/>
    </row>
    <row r="7" spans="1:16" x14ac:dyDescent="0.25">
      <c r="A7" s="4" t="s">
        <v>5</v>
      </c>
      <c r="B7" s="3">
        <v>2</v>
      </c>
      <c r="C7" s="3">
        <v>1</v>
      </c>
      <c r="D7" s="3">
        <v>5</v>
      </c>
      <c r="E7" s="3">
        <v>2</v>
      </c>
      <c r="F7" s="3">
        <v>5</v>
      </c>
      <c r="G7" s="3">
        <f t="shared" si="0"/>
        <v>1</v>
      </c>
      <c r="H7" s="50" t="str">
        <f t="shared" si="1"/>
        <v>nedovoljan</v>
      </c>
      <c r="P7" s="5"/>
    </row>
    <row r="8" spans="1:16" x14ac:dyDescent="0.25">
      <c r="A8" s="4" t="s">
        <v>6</v>
      </c>
      <c r="B8" s="3">
        <v>3</v>
      </c>
      <c r="C8" s="3">
        <v>2</v>
      </c>
      <c r="D8" s="3">
        <v>4</v>
      </c>
      <c r="E8" s="3">
        <v>1</v>
      </c>
      <c r="F8" s="3">
        <v>4</v>
      </c>
      <c r="G8" s="3">
        <f t="shared" si="0"/>
        <v>1</v>
      </c>
      <c r="H8" s="50" t="str">
        <f t="shared" si="1"/>
        <v>nedovoljan</v>
      </c>
      <c r="P8" s="5"/>
    </row>
    <row r="9" spans="1:16" x14ac:dyDescent="0.25">
      <c r="A9" s="4" t="s">
        <v>7</v>
      </c>
      <c r="B9" s="3">
        <v>3</v>
      </c>
      <c r="C9" s="3">
        <v>5</v>
      </c>
      <c r="D9" s="3">
        <v>3</v>
      </c>
      <c r="E9" s="3">
        <v>4</v>
      </c>
      <c r="F9" s="3">
        <v>1</v>
      </c>
      <c r="G9" s="3">
        <f t="shared" si="0"/>
        <v>1</v>
      </c>
      <c r="H9" s="50" t="str">
        <f t="shared" si="1"/>
        <v>nedovoljan</v>
      </c>
      <c r="P9" s="5"/>
    </row>
    <row r="10" spans="1:16" x14ac:dyDescent="0.25">
      <c r="A10" s="4" t="s">
        <v>8</v>
      </c>
      <c r="B10" s="3">
        <v>5</v>
      </c>
      <c r="C10" s="3">
        <v>4</v>
      </c>
      <c r="D10" s="3">
        <v>3</v>
      </c>
      <c r="E10" s="3">
        <v>4</v>
      </c>
      <c r="F10" s="3">
        <v>2</v>
      </c>
      <c r="G10" s="3">
        <f t="shared" si="0"/>
        <v>0</v>
      </c>
      <c r="H10" s="50">
        <f t="shared" si="1"/>
        <v>3.6</v>
      </c>
    </row>
    <row r="11" spans="1:16" ht="7.5" customHeight="1" x14ac:dyDescent="0.25">
      <c r="A11"/>
    </row>
    <row r="12" spans="1:16" x14ac:dyDescent="0.25">
      <c r="A12"/>
    </row>
    <row r="13" spans="1:16" x14ac:dyDescent="0.25">
      <c r="A13"/>
    </row>
    <row r="14" spans="1:16" x14ac:dyDescent="0.25">
      <c r="A14"/>
    </row>
    <row r="15" spans="1:16" ht="18.75" x14ac:dyDescent="0.3">
      <c r="A15"/>
      <c r="J15" s="52" t="s">
        <v>79</v>
      </c>
    </row>
    <row r="16" spans="1:16" x14ac:dyDescent="0.25">
      <c r="A16" s="20"/>
      <c r="B16" s="51" t="s">
        <v>84</v>
      </c>
      <c r="C16" s="19"/>
      <c r="D16" s="19"/>
      <c r="E16" s="19"/>
      <c r="F16" s="19"/>
      <c r="G16" s="19"/>
      <c r="I16" s="45" t="s">
        <v>86</v>
      </c>
      <c r="J16" t="s">
        <v>87</v>
      </c>
    </row>
    <row r="17" spans="1:9" x14ac:dyDescent="0.25">
      <c r="A17" s="22">
        <v>1</v>
      </c>
      <c r="B17" s="5" t="s">
        <v>82</v>
      </c>
      <c r="C17" s="5"/>
      <c r="D17" s="5"/>
      <c r="E17" s="5"/>
      <c r="F17" s="5"/>
      <c r="G17" s="5"/>
    </row>
    <row r="18" spans="1:9" x14ac:dyDescent="0.25">
      <c r="A18" s="22">
        <v>2</v>
      </c>
      <c r="B18" s="5" t="s">
        <v>44</v>
      </c>
      <c r="C18" s="5"/>
      <c r="D18" s="5"/>
      <c r="E18" s="5"/>
      <c r="F18" s="5"/>
      <c r="G18" s="5"/>
    </row>
    <row r="19" spans="1:9" x14ac:dyDescent="0.25">
      <c r="A19" s="22">
        <v>3</v>
      </c>
      <c r="B19" s="5" t="s">
        <v>83</v>
      </c>
      <c r="C19" s="5"/>
      <c r="D19" s="5"/>
      <c r="E19" s="5"/>
      <c r="F19" s="5"/>
      <c r="G19" s="5"/>
    </row>
    <row r="20" spans="1:9" x14ac:dyDescent="0.25">
      <c r="A20" s="22">
        <v>4</v>
      </c>
      <c r="B20" s="5" t="s">
        <v>45</v>
      </c>
      <c r="C20" s="5"/>
      <c r="D20" s="5"/>
      <c r="E20" s="5"/>
      <c r="F20" s="5"/>
      <c r="G20" s="5"/>
    </row>
    <row r="21" spans="1:9" x14ac:dyDescent="0.25">
      <c r="A21" s="22">
        <v>5</v>
      </c>
      <c r="B21" s="5" t="s">
        <v>46</v>
      </c>
      <c r="C21" s="5"/>
      <c r="D21" s="5"/>
      <c r="E21" s="5"/>
      <c r="F21" s="5"/>
      <c r="G21" s="5"/>
    </row>
    <row r="22" spans="1:9" x14ac:dyDescent="0.25">
      <c r="A22" s="22">
        <v>6</v>
      </c>
      <c r="B22" s="5" t="s">
        <v>47</v>
      </c>
      <c r="C22" s="5"/>
      <c r="D22" s="5"/>
      <c r="E22" s="5"/>
      <c r="F22" s="5"/>
      <c r="G22" s="5"/>
    </row>
    <row r="23" spans="1:9" x14ac:dyDescent="0.25">
      <c r="A23" s="22">
        <v>7</v>
      </c>
      <c r="B23" s="5" t="s">
        <v>85</v>
      </c>
      <c r="C23" s="5"/>
      <c r="D23" s="5"/>
      <c r="E23" s="5"/>
      <c r="F23" s="5"/>
    </row>
    <row r="24" spans="1:9" x14ac:dyDescent="0.25">
      <c r="A24" s="22">
        <v>8</v>
      </c>
      <c r="B24" s="5" t="s">
        <v>88</v>
      </c>
      <c r="I24" s="1"/>
    </row>
  </sheetData>
  <conditionalFormatting sqref="B2:B10">
    <cfRule type="cellIs" dxfId="4" priority="8" operator="between">
      <formula>2</formula>
      <formula>4</formula>
    </cfRule>
  </conditionalFormatting>
  <conditionalFormatting sqref="C2:C10">
    <cfRule type="cellIs" dxfId="3" priority="7" operator="equal">
      <formula>1</formula>
    </cfRule>
  </conditionalFormatting>
  <conditionalFormatting sqref="D2:D10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{58CA6D24-F1B9-429C-8286-555252882606}</x14:id>
        </ext>
      </extLst>
    </cfRule>
  </conditionalFormatting>
  <conditionalFormatting sqref="E2:E10">
    <cfRule type="cellIs" dxfId="2" priority="5" operator="equal">
      <formula>5</formula>
    </cfRule>
  </conditionalFormatting>
  <conditionalFormatting sqref="F2:F10">
    <cfRule type="cellIs" dxfId="1" priority="4" operator="equal">
      <formula>2</formula>
    </cfRule>
  </conditionalFormatting>
  <conditionalFormatting sqref="G2:G10">
    <cfRule type="iconSet" priority="3">
      <iconSet iconSet="3Flags">
        <cfvo type="percent" val="0"/>
        <cfvo type="percent" val="33"/>
        <cfvo type="percent" val="67"/>
      </iconSet>
    </cfRule>
  </conditionalFormatting>
  <conditionalFormatting sqref="H2:H10">
    <cfRule type="containsText" dxfId="0" priority="1" operator="containsText" text="nedovoljan">
      <formula>NOT(ISERROR(SEARCH("nedovoljan",H2)))</formula>
    </cfRule>
  </conditionalFormatting>
  <dataValidations count="1">
    <dataValidation type="whole" allowBlank="1" showInputMessage="1" showErrorMessage="1" errorTitle="Greška" error="Niste uneli ispravno ocenu" promptTitle="Ocena" prompt="Unesite ocenu od 1 do 5" sqref="B2:F10">
      <formula1>1</formula1>
      <formula2>5</formula2>
    </dataValidation>
  </dataValidations>
  <pageMargins left="0" right="0.19685039370078741" top="0" bottom="0" header="0" footer="0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8CA6D24-F1B9-429C-8286-55525288260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D2:D10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B1:D2"/>
  <sheetViews>
    <sheetView workbookViewId="0">
      <selection activeCell="L20" sqref="L20"/>
    </sheetView>
  </sheetViews>
  <sheetFormatPr defaultRowHeight="15" x14ac:dyDescent="0.25"/>
  <sheetData>
    <row r="1" spans="2:4" x14ac:dyDescent="0.25">
      <c r="B1" s="48" t="s">
        <v>89</v>
      </c>
    </row>
    <row r="2" spans="2:4" ht="33" customHeight="1" x14ac:dyDescent="0.25">
      <c r="B2" s="54" t="s">
        <v>94</v>
      </c>
      <c r="C2" s="53"/>
      <c r="D2" s="53"/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7169" r:id="rId3">
          <objectPr defaultSize="0" autoPict="0" r:id="rId4">
            <anchor moveWithCells="1" sizeWithCells="1">
              <from>
                <xdr:col>1</xdr:col>
                <xdr:colOff>0</xdr:colOff>
                <xdr:row>2</xdr:row>
                <xdr:rowOff>0</xdr:rowOff>
              </from>
              <to>
                <xdr:col>4</xdr:col>
                <xdr:colOff>428625</xdr:colOff>
                <xdr:row>20</xdr:row>
                <xdr:rowOff>133350</xdr:rowOff>
              </to>
            </anchor>
          </objectPr>
        </oleObject>
      </mc:Choice>
      <mc:Fallback>
        <oleObject progId="Equation.3" shapeId="7169" r:id="rId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B1:J38"/>
  <sheetViews>
    <sheetView workbookViewId="0">
      <selection activeCell="B2" sqref="B2"/>
    </sheetView>
  </sheetViews>
  <sheetFormatPr defaultRowHeight="15" x14ac:dyDescent="0.25"/>
  <sheetData>
    <row r="1" spans="2:10" x14ac:dyDescent="0.25">
      <c r="B1" s="48" t="s">
        <v>89</v>
      </c>
    </row>
    <row r="2" spans="2:10" ht="33" customHeight="1" x14ac:dyDescent="0.25">
      <c r="B2" s="54" t="s">
        <v>94</v>
      </c>
      <c r="C2" s="53"/>
      <c r="D2" s="53"/>
    </row>
    <row r="4" spans="2:10" x14ac:dyDescent="0.25">
      <c r="G4" s="1" t="s">
        <v>90</v>
      </c>
      <c r="H4" s="1" t="s">
        <v>91</v>
      </c>
      <c r="I4" s="1" t="s">
        <v>92</v>
      </c>
      <c r="J4" s="1" t="s">
        <v>93</v>
      </c>
    </row>
    <row r="5" spans="2:10" x14ac:dyDescent="0.25">
      <c r="G5">
        <v>1</v>
      </c>
      <c r="H5">
        <f>(3*PI()+POWER(G5^13+10,1/5))/(ABS(SIN(G5))+G5*G5)</f>
        <v>5.9953006688961086</v>
      </c>
      <c r="I5">
        <f>IF(MOD(G5,2)=0, G5/3, (2*G5)/5)</f>
        <v>0.4</v>
      </c>
      <c r="J5">
        <f>IF(G5&gt;70,SQRT(5*G5),IF(G5&lt;20,COS(4*G5),G5^(PI()/6)))</f>
        <v>-0.65364362086361194</v>
      </c>
    </row>
    <row r="6" spans="2:10" x14ac:dyDescent="0.25">
      <c r="G6">
        <f>G5+3</f>
        <v>4</v>
      </c>
      <c r="H6">
        <f t="shared" ref="H6:H38" si="0">(3*PI()+POWER(G6^13+10,1/5))/(ABS(SIN(G6))+G6*G6)</f>
        <v>2.7560822793662632</v>
      </c>
      <c r="I6">
        <f t="shared" ref="I6:I38" si="1">IF(MOD(G6,2)=0, G6/3, (2*G6)/5)</f>
        <v>1.3333333333333333</v>
      </c>
      <c r="J6">
        <f t="shared" ref="J6:J38" si="2">IF(G6&gt;70,SQRT(5*G6),IF(G6&lt;20,COS(4*G6),G6^(PI()/6)))</f>
        <v>-0.95765948032338466</v>
      </c>
    </row>
    <row r="7" spans="2:10" x14ac:dyDescent="0.25">
      <c r="G7">
        <f t="shared" ref="G7:G38" si="3">G6+3</f>
        <v>7</v>
      </c>
      <c r="H7">
        <f t="shared" si="0"/>
        <v>3.3613693869295895</v>
      </c>
      <c r="I7">
        <f t="shared" si="1"/>
        <v>2.8</v>
      </c>
      <c r="J7">
        <f t="shared" si="2"/>
        <v>-0.96260586631356659</v>
      </c>
    </row>
    <row r="8" spans="2:10" x14ac:dyDescent="0.25">
      <c r="G8">
        <f t="shared" si="3"/>
        <v>10</v>
      </c>
      <c r="H8">
        <f t="shared" si="0"/>
        <v>4.0532688469350333</v>
      </c>
      <c r="I8">
        <f t="shared" si="1"/>
        <v>3.3333333333333335</v>
      </c>
      <c r="J8">
        <f t="shared" si="2"/>
        <v>-0.66693806165226188</v>
      </c>
    </row>
    <row r="9" spans="2:10" x14ac:dyDescent="0.25">
      <c r="G9">
        <f t="shared" si="3"/>
        <v>13</v>
      </c>
      <c r="H9">
        <f t="shared" si="0"/>
        <v>4.7038596224122617</v>
      </c>
      <c r="I9">
        <f t="shared" si="1"/>
        <v>5.2</v>
      </c>
      <c r="J9">
        <f t="shared" si="2"/>
        <v>-0.16299078079570548</v>
      </c>
    </row>
    <row r="10" spans="2:10" x14ac:dyDescent="0.25">
      <c r="G10">
        <f t="shared" si="3"/>
        <v>16</v>
      </c>
      <c r="H10">
        <f t="shared" si="0"/>
        <v>5.3088767007121627</v>
      </c>
      <c r="I10">
        <f t="shared" si="1"/>
        <v>5.333333333333333</v>
      </c>
      <c r="J10">
        <f t="shared" si="2"/>
        <v>0.39185723042955001</v>
      </c>
    </row>
    <row r="11" spans="2:10" x14ac:dyDescent="0.25">
      <c r="G11">
        <f t="shared" si="3"/>
        <v>19</v>
      </c>
      <c r="H11">
        <f t="shared" si="0"/>
        <v>5.8749655374761041</v>
      </c>
      <c r="I11">
        <f t="shared" si="1"/>
        <v>7.6</v>
      </c>
      <c r="J11">
        <f t="shared" si="2"/>
        <v>0.82433133110755774</v>
      </c>
    </row>
    <row r="12" spans="2:10" x14ac:dyDescent="0.25">
      <c r="G12">
        <f t="shared" si="3"/>
        <v>22</v>
      </c>
      <c r="H12">
        <f t="shared" si="0"/>
        <v>6.4086603102365043</v>
      </c>
      <c r="I12">
        <f t="shared" si="1"/>
        <v>7.333333333333333</v>
      </c>
      <c r="J12">
        <f t="shared" si="2"/>
        <v>5.0453450398288213</v>
      </c>
    </row>
    <row r="13" spans="2:10" x14ac:dyDescent="0.25">
      <c r="G13">
        <f t="shared" si="3"/>
        <v>25</v>
      </c>
      <c r="H13">
        <f t="shared" si="0"/>
        <v>6.9122641916226755</v>
      </c>
      <c r="I13">
        <f t="shared" si="1"/>
        <v>10</v>
      </c>
      <c r="J13">
        <f t="shared" si="2"/>
        <v>5.3946053269937737</v>
      </c>
    </row>
    <row r="14" spans="2:10" x14ac:dyDescent="0.25">
      <c r="G14">
        <f t="shared" si="3"/>
        <v>28</v>
      </c>
      <c r="H14">
        <f t="shared" si="0"/>
        <v>7.3935198514537372</v>
      </c>
      <c r="I14">
        <f t="shared" si="1"/>
        <v>9.3333333333333339</v>
      </c>
      <c r="J14">
        <f t="shared" si="2"/>
        <v>5.7244026396146532</v>
      </c>
    </row>
    <row r="15" spans="2:10" x14ac:dyDescent="0.25">
      <c r="G15">
        <f t="shared" si="3"/>
        <v>31</v>
      </c>
      <c r="H15">
        <f t="shared" si="0"/>
        <v>7.8555530810731948</v>
      </c>
      <c r="I15">
        <f t="shared" si="1"/>
        <v>12.4</v>
      </c>
      <c r="J15">
        <f t="shared" si="2"/>
        <v>6.0377504208296431</v>
      </c>
    </row>
    <row r="16" spans="2:10" x14ac:dyDescent="0.25">
      <c r="G16">
        <f t="shared" si="3"/>
        <v>34</v>
      </c>
      <c r="H16">
        <f t="shared" si="0"/>
        <v>8.3007092605538695</v>
      </c>
      <c r="I16">
        <f t="shared" si="1"/>
        <v>11.333333333333334</v>
      </c>
      <c r="J16">
        <f t="shared" si="2"/>
        <v>6.3369529965276019</v>
      </c>
    </row>
    <row r="17" spans="7:10" x14ac:dyDescent="0.25">
      <c r="G17">
        <f t="shared" si="3"/>
        <v>37</v>
      </c>
      <c r="H17">
        <f t="shared" si="0"/>
        <v>8.7309067579699473</v>
      </c>
      <c r="I17">
        <f t="shared" si="1"/>
        <v>14.8</v>
      </c>
      <c r="J17">
        <f t="shared" si="2"/>
        <v>6.6238197022313665</v>
      </c>
    </row>
    <row r="18" spans="7:10" x14ac:dyDescent="0.25">
      <c r="G18">
        <f t="shared" si="3"/>
        <v>40</v>
      </c>
      <c r="H18">
        <f t="shared" si="0"/>
        <v>9.1477314653324182</v>
      </c>
      <c r="I18">
        <f t="shared" si="1"/>
        <v>13.333333333333334</v>
      </c>
      <c r="J18">
        <f t="shared" si="2"/>
        <v>6.8998023447449324</v>
      </c>
    </row>
    <row r="19" spans="7:10" x14ac:dyDescent="0.25">
      <c r="G19">
        <f t="shared" si="3"/>
        <v>43</v>
      </c>
      <c r="H19">
        <f t="shared" si="0"/>
        <v>9.5525088133108387</v>
      </c>
      <c r="I19">
        <f t="shared" si="1"/>
        <v>17.2</v>
      </c>
      <c r="J19">
        <f t="shared" si="2"/>
        <v>7.1660871138262445</v>
      </c>
    </row>
    <row r="20" spans="7:10" x14ac:dyDescent="0.25">
      <c r="G20">
        <f t="shared" si="3"/>
        <v>46</v>
      </c>
      <c r="H20">
        <f t="shared" si="0"/>
        <v>9.9463581556912821</v>
      </c>
      <c r="I20">
        <f t="shared" si="1"/>
        <v>15.333333333333334</v>
      </c>
      <c r="J20">
        <f t="shared" si="2"/>
        <v>7.4236581469454057</v>
      </c>
    </row>
    <row r="21" spans="7:10" x14ac:dyDescent="0.25">
      <c r="G21">
        <f t="shared" si="3"/>
        <v>49</v>
      </c>
      <c r="H21">
        <f t="shared" si="0"/>
        <v>10.330233992838863</v>
      </c>
      <c r="I21">
        <f t="shared" si="1"/>
        <v>19.600000000000001</v>
      </c>
      <c r="J21">
        <f t="shared" si="2"/>
        <v>7.6733427585996079</v>
      </c>
    </row>
    <row r="22" spans="7:10" x14ac:dyDescent="0.25">
      <c r="G22">
        <f t="shared" si="3"/>
        <v>52</v>
      </c>
      <c r="H22">
        <f t="shared" si="0"/>
        <v>10.704957491970479</v>
      </c>
      <c r="I22">
        <f t="shared" si="1"/>
        <v>17.333333333333332</v>
      </c>
      <c r="J22">
        <f t="shared" si="2"/>
        <v>7.9158444157105139</v>
      </c>
    </row>
    <row r="23" spans="7:10" x14ac:dyDescent="0.25">
      <c r="G23">
        <f t="shared" si="3"/>
        <v>55</v>
      </c>
      <c r="H23">
        <f t="shared" si="0"/>
        <v>11.07124084468493</v>
      </c>
      <c r="I23">
        <f t="shared" si="1"/>
        <v>22</v>
      </c>
      <c r="J23">
        <f t="shared" si="2"/>
        <v>8.1517672904742184</v>
      </c>
    </row>
    <row r="24" spans="7:10" x14ac:dyDescent="0.25">
      <c r="G24">
        <f t="shared" si="3"/>
        <v>58</v>
      </c>
      <c r="H24">
        <f t="shared" si="0"/>
        <v>11.429706299306789</v>
      </c>
      <c r="I24">
        <f t="shared" si="1"/>
        <v>19.333333333333332</v>
      </c>
      <c r="J24">
        <f t="shared" si="2"/>
        <v>8.3816348813763017</v>
      </c>
    </row>
    <row r="25" spans="7:10" x14ac:dyDescent="0.25">
      <c r="G25">
        <f t="shared" si="3"/>
        <v>61</v>
      </c>
      <c r="H25">
        <f t="shared" si="0"/>
        <v>11.780901195796567</v>
      </c>
      <c r="I25">
        <f t="shared" si="1"/>
        <v>24.4</v>
      </c>
      <c r="J25">
        <f t="shared" si="2"/>
        <v>8.6059043663889394</v>
      </c>
    </row>
    <row r="26" spans="7:10" x14ac:dyDescent="0.25">
      <c r="G26">
        <f t="shared" si="3"/>
        <v>64</v>
      </c>
      <c r="H26">
        <f t="shared" si="0"/>
        <v>12.125309967891088</v>
      </c>
      <c r="I26">
        <f t="shared" si="1"/>
        <v>21.333333333333332</v>
      </c>
      <c r="J26">
        <f t="shared" si="2"/>
        <v>8.8249778270762835</v>
      </c>
    </row>
    <row r="27" spans="7:10" x14ac:dyDescent="0.25">
      <c r="G27">
        <f t="shared" si="3"/>
        <v>67</v>
      </c>
      <c r="H27">
        <f t="shared" si="0"/>
        <v>12.463363819316704</v>
      </c>
      <c r="I27">
        <f t="shared" si="1"/>
        <v>26.8</v>
      </c>
      <c r="J27">
        <f t="shared" si="2"/>
        <v>9.0392111396223935</v>
      </c>
    </row>
    <row r="28" spans="7:10" x14ac:dyDescent="0.25">
      <c r="G28">
        <f t="shared" si="3"/>
        <v>70</v>
      </c>
      <c r="H28">
        <f t="shared" si="0"/>
        <v>12.795448597105402</v>
      </c>
      <c r="I28">
        <f t="shared" si="1"/>
        <v>23.333333333333332</v>
      </c>
      <c r="J28">
        <f t="shared" si="2"/>
        <v>9.2489210998933427</v>
      </c>
    </row>
    <row r="29" spans="7:10" x14ac:dyDescent="0.25">
      <c r="G29">
        <f t="shared" si="3"/>
        <v>73</v>
      </c>
      <c r="H29">
        <f t="shared" si="0"/>
        <v>13.121911253014479</v>
      </c>
      <c r="I29">
        <f t="shared" si="1"/>
        <v>29.2</v>
      </c>
      <c r="J29">
        <f t="shared" si="2"/>
        <v>19.104973174542799</v>
      </c>
    </row>
    <row r="30" spans="7:10" x14ac:dyDescent="0.25">
      <c r="G30">
        <f t="shared" si="3"/>
        <v>76</v>
      </c>
      <c r="H30">
        <f t="shared" si="0"/>
        <v>13.443065188356776</v>
      </c>
      <c r="I30">
        <f t="shared" si="1"/>
        <v>25.333333333333332</v>
      </c>
      <c r="J30">
        <f t="shared" si="2"/>
        <v>19.493588689617926</v>
      </c>
    </row>
    <row r="31" spans="7:10" x14ac:dyDescent="0.25">
      <c r="G31">
        <f t="shared" si="3"/>
        <v>79</v>
      </c>
      <c r="H31">
        <f t="shared" si="0"/>
        <v>13.75919470751467</v>
      </c>
      <c r="I31">
        <f t="shared" si="1"/>
        <v>31.6</v>
      </c>
      <c r="J31">
        <f t="shared" si="2"/>
        <v>19.874606914351791</v>
      </c>
    </row>
    <row r="32" spans="7:10" x14ac:dyDescent="0.25">
      <c r="G32">
        <f t="shared" si="3"/>
        <v>82</v>
      </c>
      <c r="H32">
        <f t="shared" si="0"/>
        <v>14.070558753650456</v>
      </c>
      <c r="I32">
        <f t="shared" si="1"/>
        <v>27.333333333333332</v>
      </c>
      <c r="J32">
        <f t="shared" si="2"/>
        <v>20.248456731316587</v>
      </c>
    </row>
    <row r="33" spans="7:10" x14ac:dyDescent="0.25">
      <c r="G33">
        <f t="shared" si="3"/>
        <v>85</v>
      </c>
      <c r="H33">
        <f t="shared" si="0"/>
        <v>14.377394061501343</v>
      </c>
      <c r="I33">
        <f t="shared" si="1"/>
        <v>34</v>
      </c>
      <c r="J33">
        <f t="shared" si="2"/>
        <v>20.615528128088304</v>
      </c>
    </row>
    <row r="34" spans="7:10" x14ac:dyDescent="0.25">
      <c r="G34">
        <f t="shared" si="3"/>
        <v>88</v>
      </c>
      <c r="H34">
        <f t="shared" si="0"/>
        <v>14.679917833053647</v>
      </c>
      <c r="I34">
        <f t="shared" si="1"/>
        <v>29.333333333333332</v>
      </c>
      <c r="J34">
        <f t="shared" si="2"/>
        <v>20.976176963403031</v>
      </c>
    </row>
    <row r="35" spans="7:10" x14ac:dyDescent="0.25">
      <c r="G35">
        <f t="shared" si="3"/>
        <v>91</v>
      </c>
      <c r="H35">
        <f t="shared" si="0"/>
        <v>14.977946613037817</v>
      </c>
      <c r="I35">
        <f t="shared" si="1"/>
        <v>36.4</v>
      </c>
      <c r="J35">
        <f t="shared" si="2"/>
        <v>21.330729007701542</v>
      </c>
    </row>
    <row r="36" spans="7:10" x14ac:dyDescent="0.25">
      <c r="G36">
        <f t="shared" si="3"/>
        <v>94</v>
      </c>
      <c r="H36">
        <f t="shared" si="0"/>
        <v>15.271967477283258</v>
      </c>
      <c r="I36">
        <f t="shared" si="1"/>
        <v>31.333333333333332</v>
      </c>
      <c r="J36">
        <f t="shared" si="2"/>
        <v>21.679483388678801</v>
      </c>
    </row>
    <row r="37" spans="7:10" x14ac:dyDescent="0.25">
      <c r="G37">
        <f t="shared" si="3"/>
        <v>97</v>
      </c>
      <c r="H37">
        <f t="shared" si="0"/>
        <v>15.562288875046697</v>
      </c>
      <c r="I37">
        <f t="shared" si="1"/>
        <v>38.799999999999997</v>
      </c>
      <c r="J37">
        <f t="shared" si="2"/>
        <v>22.022715545545239</v>
      </c>
    </row>
    <row r="38" spans="7:10" x14ac:dyDescent="0.25">
      <c r="G38">
        <f t="shared" si="3"/>
        <v>100</v>
      </c>
      <c r="H38">
        <f t="shared" si="0"/>
        <v>15.849071859863882</v>
      </c>
      <c r="I38">
        <f t="shared" si="1"/>
        <v>33.333333333333336</v>
      </c>
      <c r="J38">
        <f t="shared" si="2"/>
        <v>22.360679774997898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8193" r:id="rId4">
          <objectPr defaultSize="0" autoPict="0" r:id="rId5">
            <anchor moveWithCells="1" sizeWithCells="1">
              <from>
                <xdr:col>1</xdr:col>
                <xdr:colOff>0</xdr:colOff>
                <xdr:row>2</xdr:row>
                <xdr:rowOff>0</xdr:rowOff>
              </from>
              <to>
                <xdr:col>4</xdr:col>
                <xdr:colOff>428625</xdr:colOff>
                <xdr:row>20</xdr:row>
                <xdr:rowOff>133350</xdr:rowOff>
              </to>
            </anchor>
          </objectPr>
        </oleObject>
      </mc:Choice>
      <mc:Fallback>
        <oleObject progId="Equation.3" shapeId="8193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M25"/>
  <sheetViews>
    <sheetView workbookViewId="0">
      <selection activeCell="L8" sqref="L8"/>
    </sheetView>
  </sheetViews>
  <sheetFormatPr defaultRowHeight="15" x14ac:dyDescent="0.25"/>
  <cols>
    <col min="8" max="8" width="14.28515625" customWidth="1"/>
    <col min="9" max="9" width="15" customWidth="1"/>
    <col min="10" max="10" width="15.140625" customWidth="1"/>
    <col min="11" max="11" width="13.42578125" customWidth="1"/>
    <col min="12" max="12" width="14" customWidth="1"/>
    <col min="13" max="13" width="14.42578125" customWidth="1"/>
  </cols>
  <sheetData>
    <row r="2" spans="2:13" ht="31.5" x14ac:dyDescent="0.25">
      <c r="B2" s="55" t="s">
        <v>95</v>
      </c>
      <c r="C2" s="55" t="s">
        <v>96</v>
      </c>
      <c r="D2" s="55" t="s">
        <v>97</v>
      </c>
      <c r="E2" s="55" t="s">
        <v>98</v>
      </c>
      <c r="F2" s="55" t="s">
        <v>99</v>
      </c>
      <c r="G2" s="55" t="s">
        <v>100</v>
      </c>
      <c r="H2" s="55" t="s">
        <v>121</v>
      </c>
      <c r="I2" s="55" t="s">
        <v>122</v>
      </c>
      <c r="J2" s="55" t="s">
        <v>117</v>
      </c>
      <c r="K2" s="55" t="s">
        <v>118</v>
      </c>
      <c r="L2" s="55" t="s">
        <v>119</v>
      </c>
      <c r="M2" s="55" t="s">
        <v>120</v>
      </c>
    </row>
    <row r="3" spans="2:13" x14ac:dyDescent="0.25">
      <c r="B3" s="56" t="s">
        <v>0</v>
      </c>
      <c r="C3" s="56" t="s">
        <v>107</v>
      </c>
      <c r="D3" s="56">
        <v>32</v>
      </c>
      <c r="E3" s="56">
        <v>3</v>
      </c>
      <c r="F3" s="56">
        <v>0</v>
      </c>
      <c r="G3" s="56">
        <v>60000</v>
      </c>
      <c r="H3" s="57"/>
      <c r="I3" s="57"/>
      <c r="J3" s="57"/>
      <c r="K3" s="57"/>
      <c r="L3" s="57"/>
      <c r="M3" s="57"/>
    </row>
    <row r="4" spans="2:13" x14ac:dyDescent="0.25">
      <c r="B4" s="56" t="s">
        <v>1</v>
      </c>
      <c r="C4" s="56" t="s">
        <v>108</v>
      </c>
      <c r="D4" s="56">
        <v>35</v>
      </c>
      <c r="E4" s="56">
        <v>10</v>
      </c>
      <c r="F4" s="56">
        <v>1</v>
      </c>
      <c r="G4" s="56">
        <v>56000</v>
      </c>
      <c r="H4" s="57"/>
      <c r="I4" s="57"/>
      <c r="J4" s="57"/>
      <c r="K4" s="2"/>
      <c r="L4" s="2"/>
      <c r="M4" s="2"/>
    </row>
    <row r="5" spans="2:13" x14ac:dyDescent="0.25">
      <c r="B5" s="56" t="s">
        <v>6</v>
      </c>
      <c r="C5" s="56" t="s">
        <v>108</v>
      </c>
      <c r="D5" s="56">
        <v>65</v>
      </c>
      <c r="E5" s="56">
        <v>32</v>
      </c>
      <c r="F5" s="56">
        <v>4</v>
      </c>
      <c r="G5" s="56">
        <v>68000</v>
      </c>
      <c r="H5" s="57"/>
      <c r="I5" s="57"/>
      <c r="J5" s="57"/>
      <c r="K5" s="2"/>
      <c r="L5" s="2"/>
      <c r="M5" s="2"/>
    </row>
    <row r="6" spans="2:13" x14ac:dyDescent="0.25">
      <c r="B6" s="56" t="s">
        <v>109</v>
      </c>
      <c r="C6" s="56" t="s">
        <v>108</v>
      </c>
      <c r="D6" s="56">
        <v>51</v>
      </c>
      <c r="E6" s="56">
        <v>35</v>
      </c>
      <c r="F6" s="56">
        <v>2</v>
      </c>
      <c r="G6" s="56">
        <v>48000</v>
      </c>
      <c r="H6" s="57"/>
      <c r="I6" s="57"/>
      <c r="J6" s="57"/>
      <c r="K6" s="2"/>
      <c r="L6" s="2"/>
      <c r="M6" s="2"/>
    </row>
    <row r="7" spans="2:13" x14ac:dyDescent="0.25">
      <c r="B7" s="56" t="s">
        <v>110</v>
      </c>
      <c r="C7" s="56" t="s">
        <v>108</v>
      </c>
      <c r="D7" s="56">
        <v>25</v>
      </c>
      <c r="E7" s="56">
        <v>8</v>
      </c>
      <c r="F7" s="56">
        <v>2</v>
      </c>
      <c r="G7" s="56">
        <v>50000</v>
      </c>
      <c r="H7" s="57"/>
      <c r="I7" s="57"/>
      <c r="J7" s="57"/>
      <c r="K7" s="2"/>
      <c r="L7" s="2"/>
      <c r="M7" s="2"/>
    </row>
    <row r="8" spans="2:13" x14ac:dyDescent="0.25">
      <c r="B8" s="56" t="s">
        <v>111</v>
      </c>
      <c r="C8" s="56" t="s">
        <v>107</v>
      </c>
      <c r="D8" s="56">
        <v>62</v>
      </c>
      <c r="E8" s="56">
        <v>28</v>
      </c>
      <c r="F8" s="56">
        <v>1</v>
      </c>
      <c r="G8" s="56">
        <v>75000</v>
      </c>
      <c r="H8" s="57"/>
      <c r="I8" s="57"/>
      <c r="J8" s="57"/>
      <c r="K8" s="2"/>
      <c r="L8" s="2"/>
      <c r="M8" s="2"/>
    </row>
    <row r="9" spans="2:13" x14ac:dyDescent="0.25">
      <c r="B9" s="56" t="s">
        <v>112</v>
      </c>
      <c r="C9" s="56" t="s">
        <v>107</v>
      </c>
      <c r="D9" s="56">
        <v>48</v>
      </c>
      <c r="E9" s="56">
        <v>30</v>
      </c>
      <c r="F9" s="56">
        <v>3</v>
      </c>
      <c r="G9" s="56">
        <v>64000</v>
      </c>
      <c r="H9" s="57"/>
      <c r="I9" s="57"/>
      <c r="J9" s="57"/>
      <c r="K9" s="2"/>
      <c r="L9" s="2"/>
      <c r="M9" s="2"/>
    </row>
    <row r="10" spans="2:13" x14ac:dyDescent="0.25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2:13" x14ac:dyDescent="0.25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</row>
    <row r="12" spans="2:13" ht="15.75" x14ac:dyDescent="0.25">
      <c r="B12" s="66" t="s">
        <v>113</v>
      </c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2"/>
    </row>
    <row r="13" spans="2:13" x14ac:dyDescent="0.25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 spans="2:13" x14ac:dyDescent="0.25">
      <c r="B14" s="66" t="s">
        <v>114</v>
      </c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2"/>
    </row>
    <row r="15" spans="2:13" x14ac:dyDescent="0.25"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2"/>
    </row>
    <row r="16" spans="2:13" x14ac:dyDescent="0.25"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2"/>
    </row>
    <row r="17" spans="2:13" x14ac:dyDescent="0.25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</row>
    <row r="18" spans="2:13" x14ac:dyDescent="0.25">
      <c r="B18" s="66" t="s">
        <v>115</v>
      </c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2"/>
    </row>
    <row r="19" spans="2:13" x14ac:dyDescent="0.25"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2"/>
    </row>
    <row r="20" spans="2:13" x14ac:dyDescent="0.25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</row>
    <row r="21" spans="2:13" ht="15.75" x14ac:dyDescent="0.25">
      <c r="B21" s="66" t="s">
        <v>123</v>
      </c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2"/>
    </row>
    <row r="22" spans="2:13" x14ac:dyDescent="0.25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</row>
    <row r="23" spans="2:13" ht="15.75" x14ac:dyDescent="0.25">
      <c r="B23" s="66" t="s">
        <v>116</v>
      </c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2"/>
    </row>
    <row r="24" spans="2:13" x14ac:dyDescent="0.25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</row>
    <row r="25" spans="2:13" ht="15.75" x14ac:dyDescent="0.25">
      <c r="B25" s="66" t="s">
        <v>124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2"/>
    </row>
  </sheetData>
  <mergeCells count="6">
    <mergeCell ref="B25:L25"/>
    <mergeCell ref="B12:L12"/>
    <mergeCell ref="B14:L16"/>
    <mergeCell ref="B18:L19"/>
    <mergeCell ref="B21:L21"/>
    <mergeCell ref="B23:L2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1</vt:lpstr>
      <vt:lpstr>1-rešenje</vt:lpstr>
      <vt:lpstr>2</vt:lpstr>
      <vt:lpstr>2-rešenje</vt:lpstr>
      <vt:lpstr>3</vt:lpstr>
      <vt:lpstr>3-rešenje</vt:lpstr>
      <vt:lpstr>4</vt:lpstr>
      <vt:lpstr>4-rešenje</vt:lpstr>
      <vt:lpstr>5</vt:lpstr>
      <vt:lpstr>5-rešenje</vt:lpstr>
      <vt:lpstr>6</vt:lpstr>
      <vt:lpstr>6-rešenje</vt:lpstr>
      <vt:lpstr>Sheet9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Ivana</dc:creator>
  <cp:lastModifiedBy>Ivana Obradović</cp:lastModifiedBy>
  <cp:lastPrinted>2017-10-23T19:30:31Z</cp:lastPrinted>
  <dcterms:created xsi:type="dcterms:W3CDTF">2017-10-23T14:09:30Z</dcterms:created>
  <dcterms:modified xsi:type="dcterms:W3CDTF">2019-11-08T06:06:37Z</dcterms:modified>
</cp:coreProperties>
</file>